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OQ's\"/>
    </mc:Choice>
  </mc:AlternateContent>
  <bookViews>
    <workbookView xWindow="0" yWindow="0" windowWidth="20490" windowHeight="7350" tabRatio="837" firstSheet="7" activeTab="12"/>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Civil!$A$1:$G$118</definedName>
    <definedName name="_xlnm.Print_Area" localSheetId="9">'Computer net working'!$A$1:$F$13</definedName>
    <definedName name="_xlnm.Print_Area" localSheetId="11">'Earthing sys'!$A$1:$F$14</definedName>
    <definedName name="_xlnm.Print_Area" localSheetId="4">'Elec Summary'!$A$1:$D$21</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summary!$A$1:$D$23</definedName>
    <definedName name="_xlnm.Print_Area" localSheetId="6">Switchgear!$A$1:$F$32</definedName>
    <definedName name="_xlnm.Print_Area" localSheetId="8">'Telephone sys'!$A$1:$F$10</definedName>
    <definedName name="_xlnm.Print_Titles" localSheetId="1">Civil!$2:$2</definedName>
    <definedName name="_xlnm.Print_Titles" localSheetId="5">'Electrical Wiring'!$1:$2</definedName>
    <definedName name="_xlnm.Print_Titles" localSheetId="6">Switchgear!$1:$2</definedName>
  </definedNames>
  <calcPr calcId="162913"/>
</workbook>
</file>

<file path=xl/calcChain.xml><?xml version="1.0" encoding="utf-8"?>
<calcChain xmlns="http://schemas.openxmlformats.org/spreadsheetml/2006/main">
  <c r="C17" i="7" l="1"/>
  <c r="C15" i="7"/>
  <c r="C13" i="7"/>
  <c r="C11" i="7"/>
  <c r="C9" i="7"/>
  <c r="C7" i="7"/>
  <c r="C5" i="7"/>
  <c r="C3" i="7"/>
  <c r="F8" i="15"/>
  <c r="F7" i="15"/>
  <c r="F6" i="15"/>
  <c r="F5" i="15"/>
  <c r="F4" i="14"/>
  <c r="F6" i="12"/>
  <c r="F4" i="12"/>
  <c r="F9" i="11"/>
  <c r="F8" i="11"/>
  <c r="F7" i="11"/>
  <c r="F6" i="11"/>
  <c r="F24" i="10"/>
  <c r="F23" i="10"/>
  <c r="F22" i="10"/>
  <c r="F16" i="10"/>
  <c r="F8" i="10"/>
  <c r="F30" i="9"/>
  <c r="F20" i="9"/>
  <c r="F14" i="9"/>
  <c r="F81" i="8"/>
  <c r="F80" i="8"/>
  <c r="F78" i="8"/>
  <c r="F77" i="8"/>
  <c r="F73" i="8"/>
  <c r="F60" i="8"/>
  <c r="F51" i="8"/>
  <c r="F43" i="8"/>
  <c r="F36" i="8"/>
  <c r="F34" i="8"/>
  <c r="F32" i="8"/>
  <c r="F30" i="8"/>
  <c r="F28" i="8"/>
  <c r="F27" i="8"/>
  <c r="F26" i="8"/>
  <c r="F25" i="8"/>
  <c r="F23" i="8"/>
  <c r="F22" i="8"/>
  <c r="F20" i="8"/>
  <c r="F19" i="8"/>
  <c r="F18" i="8"/>
  <c r="F17" i="8"/>
  <c r="F12" i="8"/>
  <c r="F10" i="8"/>
  <c r="F8" i="8"/>
  <c r="F6" i="8"/>
  <c r="F5" i="8"/>
  <c r="F4" i="8"/>
  <c r="G19" i="4"/>
  <c r="G18" i="4"/>
  <c r="G17" i="4"/>
  <c r="G16" i="4"/>
  <c r="G14" i="4"/>
  <c r="G13" i="4"/>
  <c r="G12" i="4"/>
  <c r="G10" i="4"/>
  <c r="G9" i="4"/>
  <c r="G8" i="4"/>
  <c r="G7" i="4"/>
  <c r="G6" i="4"/>
  <c r="G4" i="4"/>
  <c r="F35" i="6"/>
  <c r="F33" i="6"/>
  <c r="F30" i="6"/>
  <c r="F118" i="1"/>
  <c r="F117" i="1"/>
  <c r="F115" i="1"/>
  <c r="F113" i="1"/>
  <c r="F111" i="1"/>
  <c r="F106" i="1"/>
  <c r="F105" i="1"/>
  <c r="F102" i="1"/>
  <c r="F100" i="1"/>
  <c r="F87" i="1"/>
  <c r="D89" i="1"/>
  <c r="F92" i="1"/>
  <c r="F89" i="1"/>
  <c r="F84" i="1"/>
  <c r="F82" i="1"/>
  <c r="F77" i="1"/>
  <c r="F73" i="1"/>
  <c r="F67" i="1"/>
  <c r="F66" i="1"/>
  <c r="F65" i="1"/>
  <c r="D61" i="1"/>
  <c r="F62" i="1"/>
  <c r="F61" i="1"/>
  <c r="F59" i="1"/>
  <c r="F57" i="1"/>
  <c r="F52" i="1"/>
  <c r="F51" i="1"/>
  <c r="F50" i="1"/>
  <c r="F48" i="1"/>
  <c r="F46" i="1"/>
  <c r="F45" i="1"/>
  <c r="D45" i="1"/>
  <c r="F43" i="1"/>
  <c r="D43" i="1"/>
  <c r="D39" i="1"/>
  <c r="F42" i="1"/>
  <c r="F39" i="1"/>
  <c r="F37" i="1"/>
  <c r="D35" i="1"/>
  <c r="F35" i="1"/>
  <c r="F33" i="1"/>
  <c r="F31" i="1"/>
  <c r="F30" i="1"/>
  <c r="F28" i="1"/>
  <c r="F26" i="1"/>
  <c r="F25" i="1"/>
  <c r="F22" i="1"/>
  <c r="F20" i="1"/>
  <c r="F18" i="1"/>
  <c r="F16" i="1"/>
  <c r="F14" i="1"/>
  <c r="H62" i="1" l="1"/>
  <c r="H31" i="1"/>
  <c r="I22" i="1" l="1"/>
  <c r="J22" i="1" s="1"/>
  <c r="C9" i="5" l="1"/>
  <c r="G22" i="4"/>
  <c r="C11" i="5" s="1"/>
  <c r="F5" i="13" l="1"/>
  <c r="F7" i="13" s="1"/>
  <c r="F10" i="11"/>
  <c r="F37" i="6"/>
  <c r="D20" i="6"/>
  <c r="F13" i="12" l="1"/>
  <c r="F10" i="15"/>
  <c r="F14" i="14"/>
  <c r="F26" i="10"/>
  <c r="F32" i="9"/>
  <c r="C13" i="5"/>
  <c r="C19" i="7" l="1"/>
  <c r="C15" i="5" l="1"/>
  <c r="C17" i="5" l="1"/>
</calcChain>
</file>

<file path=xl/sharedStrings.xml><?xml version="1.0" encoding="utf-8"?>
<sst xmlns="http://schemas.openxmlformats.org/spreadsheetml/2006/main" count="660" uniqueCount="372">
  <si>
    <t>Stainless Steel Works.</t>
  </si>
  <si>
    <t>Nos</t>
  </si>
  <si>
    <t>C</t>
  </si>
  <si>
    <t>Rft</t>
  </si>
  <si>
    <t>Item no.</t>
  </si>
  <si>
    <t>Kitchen</t>
  </si>
  <si>
    <t>Toilets</t>
  </si>
  <si>
    <t>a.</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</si>
  <si>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</si>
  <si>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</si>
  <si>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</si>
  <si>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</si>
  <si>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</si>
  <si>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</si>
  <si>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</si>
  <si>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</si>
  <si>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</si>
  <si>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</si>
  <si>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</si>
  <si>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</si>
  <si>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</si>
  <si>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</si>
  <si>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</si>
  <si>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</si>
  <si>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</si>
  <si>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</si>
  <si>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</si>
  <si>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</si>
  <si>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</si>
  <si>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</si>
  <si>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</si>
  <si>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</si>
  <si>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</si>
  <si>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</si>
  <si>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</si>
  <si>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</si>
  <si>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</si>
  <si>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</si>
  <si>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</si>
  <si>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</si>
  <si>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</si>
  <si>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</si>
  <si>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</si>
  <si>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</si>
  <si>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</si>
  <si>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</si>
  <si>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</si>
  <si>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</si>
  <si>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</si>
  <si>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</si>
  <si>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</si>
  <si>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</si>
  <si>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</si>
  <si>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</si>
  <si>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t>TOTAL CIVIL WORKS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</si>
  <si>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</si>
  <si>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</si>
  <si>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</si>
  <si>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</si>
  <si>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</si>
  <si>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</si>
  <si>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</si>
  <si>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</si>
  <si>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</si>
  <si>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</si>
  <si>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</si>
  <si>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e</t>
  </si>
  <si>
    <t>f</t>
  </si>
  <si>
    <t>i</t>
  </si>
  <si>
    <t xml:space="preserve">Brick work </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</si>
  <si>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</si>
  <si>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</si>
  <si>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</si>
  <si>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</si>
  <si>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</si>
  <si>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</si>
  <si>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</si>
  <si>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</si>
  <si>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</si>
  <si>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</si>
  <si>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Slab 6" thick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</si>
  <si>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</si>
  <si>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</si>
  <si>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</si>
  <si>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</si>
  <si>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</si>
  <si>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 xml:space="preserve">For ATM &amp; Main Entrance as per requirements and space availability </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</si>
  <si>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</si>
  <si>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</si>
  <si>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</si>
  <si>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</si>
  <si>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</si>
  <si>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</si>
  <si>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</si>
  <si>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</si>
  <si>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</si>
  <si>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</si>
  <si>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</si>
  <si>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</si>
  <si>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</si>
  <si>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</si>
  <si>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</si>
  <si>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</si>
  <si>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</si>
  <si>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</si>
  <si>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</si>
  <si>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</si>
  <si>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</si>
  <si>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</si>
  <si>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</si>
  <si>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</si>
  <si>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</si>
  <si>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</si>
  <si>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</si>
  <si>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</si>
  <si>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</si>
  <si>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Doors and Windows</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</si>
  <si>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</si>
  <si>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</si>
  <si>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</si>
  <si>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</si>
  <si>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</si>
  <si>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HVAC WORKS</t>
  </si>
  <si>
    <t>Description</t>
  </si>
  <si>
    <t>Unit</t>
  </si>
  <si>
    <t>Rate</t>
  </si>
  <si>
    <t>PLUMBING WORKS</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</si>
  <si>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</si>
  <si>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</si>
  <si>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</si>
  <si>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</si>
  <si>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</si>
  <si>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</si>
  <si>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</si>
  <si>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</si>
  <si>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 xml:space="preserve">Installation of owner supplied Split Type Airconditioners including all related &amp; allied works complete in all respect </t>
  </si>
  <si>
    <t xml:space="preserve">2.0 TON     with  5/8 x 3/8 size in Swg 22 </t>
  </si>
  <si>
    <t xml:space="preserve">1.0 TON /1.5 TON   with  1/2 x 1/4 size in Swg 22 </t>
  </si>
  <si>
    <t xml:space="preserve"> 4-ton   with  3/4 x 3/8 size in Swg 22  </t>
  </si>
  <si>
    <t>TOTAL HVAC WORKS</t>
  </si>
  <si>
    <t>1. Electrical Wiring</t>
  </si>
  <si>
    <t xml:space="preserve"> Rs. </t>
  </si>
  <si>
    <t>2. Switchgear</t>
  </si>
  <si>
    <t>3. Feeder &amp; Sub Feeder</t>
  </si>
  <si>
    <t>4. Telephone System</t>
  </si>
  <si>
    <t>5. Computer Networking</t>
  </si>
  <si>
    <t>6. Panic Alam System</t>
  </si>
  <si>
    <t>7. Earthing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</si>
  <si>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</si>
  <si>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</si>
  <si>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</si>
  <si>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</si>
  <si>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</si>
  <si>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</si>
  <si>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</si>
  <si>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</si>
  <si>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</si>
  <si>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</si>
  <si>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</si>
  <si>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</si>
  <si>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</si>
  <si>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</si>
  <si>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</si>
  <si>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</si>
  <si>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</si>
  <si>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</si>
  <si>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</si>
  <si>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</si>
  <si>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</si>
  <si>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</si>
  <si>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</si>
  <si>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</si>
  <si>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</si>
  <si>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</si>
  <si>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</si>
  <si>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</si>
  <si>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</si>
  <si>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</si>
  <si>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</si>
  <si>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</si>
  <si>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</si>
  <si>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</si>
  <si>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</si>
  <si>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</si>
  <si>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</si>
  <si>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</si>
  <si>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</si>
  <si>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</si>
  <si>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</si>
  <si>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</si>
  <si>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</si>
  <si>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</si>
  <si>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</si>
  <si>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</si>
  <si>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</si>
  <si>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</si>
  <si>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</si>
  <si>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</si>
  <si>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</si>
  <si>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</si>
  <si>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</si>
  <si>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</si>
  <si>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</si>
  <si>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</si>
  <si>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</si>
  <si>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</si>
  <si>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</si>
  <si>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</si>
  <si>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</si>
  <si>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</si>
  <si>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</si>
  <si>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</si>
  <si>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</si>
  <si>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</si>
  <si>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</si>
  <si>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</si>
  <si>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</si>
  <si>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</si>
  <si>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</si>
  <si>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</si>
  <si>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</si>
  <si>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</si>
  <si>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</si>
  <si>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</si>
  <si>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</si>
  <si>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</si>
  <si>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</si>
  <si>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</si>
  <si>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</si>
  <si>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</si>
  <si>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</si>
  <si>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</si>
  <si>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</si>
  <si>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</si>
  <si>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</si>
  <si>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</si>
  <si>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</si>
  <si>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</si>
  <si>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</si>
  <si>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</si>
  <si>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</si>
  <si>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t xml:space="preserve"> </t>
    </r>
    <r>
      <rPr>
        <b/>
        <u/>
        <sz val="12"/>
        <rFont val="Times New Roman"/>
        <family val="1"/>
      </rPr>
      <t>TELEPHONE SYSTEM</t>
    </r>
  </si>
  <si>
    <t>NOS</t>
  </si>
  <si>
    <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</si>
  <si>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</si>
  <si>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</si>
  <si>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</si>
  <si>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</si>
  <si>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</si>
  <si>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</si>
  <si>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of Computer Junction Box 12''x12''x3'' powder coated ,16 SWg sheet steel Box.</t>
  </si>
  <si>
    <t xml:space="preserve">PANIC ALARM SYSTEM    </t>
  </si>
  <si>
    <t xml:space="preserve"> PANIC ALARM SYSTEM</t>
  </si>
  <si>
    <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</si>
  <si>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</si>
  <si>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</si>
  <si>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</si>
  <si>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</si>
  <si>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</si>
  <si>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</si>
  <si>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</si>
  <si>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</si>
  <si>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</si>
  <si>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</si>
  <si>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</si>
  <si>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</si>
  <si>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</si>
  <si>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</si>
  <si>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</si>
  <si>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</si>
  <si>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 xml:space="preserve">CCTV &amp; Q-MATIC SYSTEM         </t>
  </si>
  <si>
    <t>ITOM NO</t>
  </si>
  <si>
    <t xml:space="preserve">   CC-TV SYSTEM</t>
  </si>
  <si>
    <t>WIRING FOR FIRE ALARM, Q-MATIC &amp; CCTV SYSTEM Providing, Installation.</t>
  </si>
  <si>
    <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</si>
  <si>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</si>
  <si>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</si>
  <si>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</si>
  <si>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</si>
  <si>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</si>
  <si>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</si>
  <si>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</si>
  <si>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Supply and installation of UPVC (3/4" and 1") Pipe  for drain including cutting
of CC Floor, Wall, Slab and filling by cement plaster complete in all respect.</t>
  </si>
  <si>
    <t>Steel reinforcement For RCC Works (06-08-c)</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</si>
  <si>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</si>
  <si>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</si>
  <si>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</si>
  <si>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</si>
  <si>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</si>
  <si>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Emergency Exit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</si>
  <si>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</si>
  <si>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</si>
  <si>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</si>
  <si>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</si>
  <si>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</si>
  <si>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</si>
  <si>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</si>
  <si>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</si>
  <si>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</si>
  <si>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</si>
  <si>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</si>
  <si>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</si>
  <si>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Pavements (Tuff Pavers)- Parking Area</t>
  </si>
  <si>
    <t>Cement Board (External Side as a Drop Beam)</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</si>
  <si>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</si>
  <si>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</si>
  <si>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</si>
  <si>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</si>
  <si>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</si>
  <si>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</si>
  <si>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</si>
  <si>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</si>
  <si>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</si>
  <si>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</si>
  <si>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</si>
  <si>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</si>
  <si>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</si>
  <si>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</si>
  <si>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</si>
  <si>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</si>
  <si>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</si>
  <si>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</si>
  <si>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</si>
  <si>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Providing and installing M.S angle iron brackets, treated with rust proof paint and enamel coating for external A/C's units fixed to the wall slab with Hilti bolts.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</si>
  <si>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</si>
  <si>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DC Inverter Air Conditioners</t>
  </si>
  <si>
    <t xml:space="preserve"> 1.0 Ton Hier / Dawlance/Gree</t>
  </si>
  <si>
    <t xml:space="preserve"> 1.5 Ton Hier / Dawlance/Gree</t>
  </si>
  <si>
    <t xml:space="preserve"> 2.0 Ton Hier / Dawlance/Gree</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</si>
  <si>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</si>
  <si>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</si>
  <si>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</si>
  <si>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</si>
  <si>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</si>
  <si>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</si>
  <si>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</si>
  <si>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</si>
  <si>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</si>
  <si>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</si>
  <si>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</si>
  <si>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</si>
  <si>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t>i) 1 No Data RJ-45 Outlet</t>
  </si>
  <si>
    <t>ii) 1 No Telephone RJ-45 Outlet</t>
  </si>
  <si>
    <t>iii) 2 Nos 13A 3-pin flat socket (UPS power)</t>
  </si>
  <si>
    <t>iv) 1 Nos 5A 3-pin Round Socket (Raw Power)</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</si>
  <si>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</si>
  <si>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EARTHING SYSTEM, GROUNDING &amp; BONDING</t>
  </si>
  <si>
    <t>Entrire Branch</t>
  </si>
  <si>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lights as per design.</t>
    </r>
  </si>
  <si>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</si>
  <si>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</si>
  <si>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</si>
  <si>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Total: </t>
  </si>
  <si>
    <t>only vault and locker room</t>
  </si>
  <si>
    <t xml:space="preserve">atm and outer walls </t>
  </si>
  <si>
    <t>cft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</si>
  <si>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4x6x1)</t>
    </r>
  </si>
  <si>
    <t>Proposed R.C.C Wall &amp; Base  for Locker &amp; Strong rooms . 06-07-c-03</t>
  </si>
  <si>
    <t>R.C.C Lintels/R.C.C Beams</t>
  </si>
  <si>
    <t>RCC (1:2:4) Genset Pad-06-05-f</t>
  </si>
  <si>
    <t>Paint Work(Including Primer and wall Putty )</t>
  </si>
  <si>
    <r>
      <t xml:space="preserve">Providing and applying, 3 coats of </t>
    </r>
    <r>
      <rPr>
        <b/>
        <sz val="12"/>
        <rFont val="Times New Roman"/>
        <family val="1"/>
      </rPr>
      <t xml:space="preserve">Berger, Nippon, Brighto Paints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</si>
  <si>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BREP UPER CHITIRAL </t>
  </si>
  <si>
    <t xml:space="preserve"> SUMMARY OF COST ELECTRICAL BOQ - BREP UPER CHITIRAL</t>
  </si>
  <si>
    <t>BREP UPER CHITIRAL</t>
  </si>
  <si>
    <t>-</t>
  </si>
  <si>
    <r>
      <t>Providing and Laying 24"X24"</t>
    </r>
    <r>
      <rPr>
        <b/>
        <sz val="12"/>
        <rFont val="Times New Roman"/>
        <family val="1"/>
      </rPr>
      <t xml:space="preserve"> Master, Shabir or equivalent local brand</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</si>
  <si>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t>SWITCHGEAR</t>
  </si>
  <si>
    <t>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t>
  </si>
  <si>
    <t>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t>
  </si>
  <si>
    <t>8. CCTV / Q Matic System</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</si>
  <si>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(Hikvision or Dahua CAT-6 UTP)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</si>
</sst>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40"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b/>
      <sz val="12"/>
      <name val="Arial"/>
      <family val="2"/>
    </font>
    <font>
      <sz val="10"/>
      <color indexed="10"/>
      <name val="Tahoma"/>
      <family val="2"/>
    </font>
    <font>
      <sz val="12"/>
      <name val="Arial"/>
      <family val="2"/>
    </font>
    <font>
      <b/>
      <sz val="11"/>
      <name val="Times New Roman"/>
      <family val="1"/>
    </font>
    <font>
      <sz val="11"/>
      <name val="Times New Roman"/>
      <family val="1"/>
    </font>
    <font>
      <b/>
      <sz val="11"/>
      <color indexed="10"/>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b/>
      <sz val="11"/>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4"/>
      <name val="Arial"/>
      <family val="2"/>
    </font>
    <font>
      <sz val="11"/>
      <name val="Arial"/>
      <family val="2"/>
    </font>
    <font>
      <b/>
      <i/>
      <sz val="11"/>
      <name val="Times New Roman"/>
      <family val="1"/>
    </font>
    <font>
      <sz val="12"/>
      <name val="Times New Roman"/>
    </font>
    <font>
      <sz val="10"/>
      <name val="Courier"/>
      <family val="3"/>
    </font>
    <font>
      <b/>
      <sz val="12"/>
      <name val="Garamond"/>
      <family val="1"/>
    </font>
    <font>
      <b/>
      <sz val="16"/>
      <name val="Times New Roman"/>
      <family val="1"/>
    </font>
    <font>
      <b/>
      <sz val="18"/>
      <name val="Times New Roman"/>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3" fillId="0" borderId="32"/>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35" fillId="0" borderId="32"/>
    <xf numFmtId="43" fontId="35" fillId="0" borderId="0" applyFont="0" applyFill="0" applyBorder="0" applyAlignment="0" applyProtection="0"/>
    <xf numFmtId="0" fontId="36" fillId="0" borderId="0"/>
  </cellStyleXfs>
  <cellXfs count="560">
    <xf numFmtId="0" fontId="0" fillId="0" borderId="0" xfId="0"/>
    <xf numFmtId="0" fontId="2" fillId="0" borderId="0" xfId="0" applyFont="1" applyAlignment="1">
      <alignment vertical="center"/>
    </xf>
    <xf numFmtId="0" fontId="8" fillId="0" borderId="0" xfId="0" applyFont="1" applyAlignment="1">
      <alignment horizontal="center"/>
    </xf>
    <xf numFmtId="43" fontId="8" fillId="0" borderId="0" xfId="1" applyFont="1" applyBorder="1" applyAlignment="1">
      <alignment horizontal="center"/>
    </xf>
    <xf numFmtId="0" fontId="9" fillId="0" borderId="0" xfId="0" applyFont="1" applyAlignment="1">
      <alignment horizontal="center" vertical="center"/>
    </xf>
    <xf numFmtId="43" fontId="9" fillId="0" borderId="0" xfId="1" applyFont="1" applyFill="1" applyAlignment="1">
      <alignment horizontal="center" vertical="center"/>
    </xf>
    <xf numFmtId="43" fontId="10" fillId="0" borderId="0" xfId="1" applyFont="1" applyFill="1" applyAlignment="1">
      <alignment horizontal="center" vertical="center"/>
    </xf>
    <xf numFmtId="43" fontId="12" fillId="0" borderId="1" xfId="1" applyFont="1" applyBorder="1" applyAlignment="1">
      <alignment horizontal="right"/>
    </xf>
    <xf numFmtId="0" fontId="12" fillId="0" borderId="0" xfId="0" applyFont="1" applyAlignment="1">
      <alignment horizontal="left" vertical="top"/>
    </xf>
    <xf numFmtId="43" fontId="12" fillId="0" borderId="0" xfId="1" applyFont="1" applyBorder="1" applyAlignment="1">
      <alignment horizontal="right"/>
    </xf>
    <xf numFmtId="43" fontId="12" fillId="0" borderId="0" xfId="1" applyFont="1" applyBorder="1" applyAlignment="1">
      <alignment horizontal="center"/>
    </xf>
    <xf numFmtId="0" fontId="12" fillId="0" borderId="4" xfId="0" applyFont="1" applyBorder="1" applyAlignment="1">
      <alignment horizontal="left"/>
    </xf>
    <xf numFmtId="43" fontId="12" fillId="0" borderId="5" xfId="1" applyFont="1" applyBorder="1" applyAlignment="1">
      <alignment horizontal="right"/>
    </xf>
    <xf numFmtId="0" fontId="12" fillId="0" borderId="6" xfId="0" applyFont="1" applyBorder="1" applyAlignment="1">
      <alignment horizontal="left"/>
    </xf>
    <xf numFmtId="43" fontId="12" fillId="0" borderId="8" xfId="1" applyFont="1" applyBorder="1" applyAlignment="1">
      <alignment horizontal="right"/>
    </xf>
    <xf numFmtId="164" fontId="11" fillId="0" borderId="0" xfId="1" applyNumberFormat="1" applyFont="1" applyFill="1" applyAlignment="1">
      <alignment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xf>
    <xf numFmtId="0" fontId="14" fillId="0" borderId="1" xfId="0" applyFont="1" applyBorder="1" applyAlignment="1">
      <alignment horizontal="justify" vertical="top"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1" xfId="0" applyFont="1" applyBorder="1" applyAlignment="1">
      <alignment horizontal="center"/>
    </xf>
    <xf numFmtId="0" fontId="14" fillId="2" borderId="1" xfId="0" applyFont="1" applyFill="1" applyBorder="1" applyAlignment="1">
      <alignment horizontal="center" vertical="center" wrapText="1"/>
    </xf>
    <xf numFmtId="164" fontId="14" fillId="2" borderId="1" xfId="1" applyNumberFormat="1" applyFont="1" applyFill="1" applyBorder="1" applyAlignment="1">
      <alignment horizontal="center" vertical="center"/>
    </xf>
    <xf numFmtId="0" fontId="14" fillId="2" borderId="6" xfId="0" applyFont="1" applyFill="1" applyBorder="1" applyAlignment="1">
      <alignment horizontal="center" vertical="center"/>
    </xf>
    <xf numFmtId="0" fontId="14" fillId="2" borderId="1" xfId="0" applyFont="1" applyFill="1" applyBorder="1" applyAlignment="1">
      <alignment horizontal="center"/>
    </xf>
    <xf numFmtId="164" fontId="14" fillId="0" borderId="1" xfId="1" applyNumberFormat="1" applyFont="1" applyFill="1" applyBorder="1" applyAlignment="1">
      <alignment horizontal="center" vertical="center"/>
    </xf>
    <xf numFmtId="0" fontId="16"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5" fillId="0" borderId="0" xfId="0" applyFont="1" applyAlignment="1">
      <alignment horizontal="center"/>
    </xf>
    <xf numFmtId="0" fontId="15" fillId="0" borderId="0" xfId="0" applyFont="1" applyAlignment="1">
      <alignment horizontal="center" vertical="center"/>
    </xf>
    <xf numFmtId="0" fontId="14" fillId="0" borderId="1" xfId="0" applyFont="1" applyBorder="1" applyAlignment="1">
      <alignment vertical="top" wrapText="1"/>
    </xf>
    <xf numFmtId="0" fontId="14" fillId="2" borderId="1" xfId="0" applyFont="1" applyFill="1" applyBorder="1" applyAlignment="1">
      <alignment vertical="top" wrapText="1"/>
    </xf>
    <xf numFmtId="0" fontId="16" fillId="0" borderId="1" xfId="0" applyFont="1" applyBorder="1" applyAlignment="1">
      <alignment vertical="top" wrapText="1"/>
    </xf>
    <xf numFmtId="0" fontId="15" fillId="0" borderId="0" xfId="0" applyFont="1" applyAlignment="1">
      <alignment horizontal="center" vertical="top"/>
    </xf>
    <xf numFmtId="43" fontId="14" fillId="0" borderId="0" xfId="1" applyFont="1" applyAlignment="1">
      <alignment horizontal="center" vertical="center"/>
    </xf>
    <xf numFmtId="43" fontId="15" fillId="0" borderId="9" xfId="1" applyFont="1" applyBorder="1" applyAlignment="1">
      <alignment horizontal="center" vertical="center"/>
    </xf>
    <xf numFmtId="43" fontId="14" fillId="2" borderId="9" xfId="1" applyFont="1" applyFill="1" applyBorder="1" applyAlignment="1">
      <alignment horizontal="center" vertical="center"/>
    </xf>
    <xf numFmtId="164" fontId="15" fillId="0" borderId="1" xfId="1" applyNumberFormat="1" applyFont="1" applyBorder="1" applyAlignment="1">
      <alignment horizontal="center" vertical="center"/>
    </xf>
    <xf numFmtId="164" fontId="15" fillId="0" borderId="0" xfId="1" applyNumberFormat="1" applyFont="1" applyAlignment="1">
      <alignment horizontal="center" vertical="center"/>
    </xf>
    <xf numFmtId="0" fontId="17" fillId="0" borderId="0" xfId="0" applyFont="1" applyAlignment="1">
      <alignment vertical="center"/>
    </xf>
    <xf numFmtId="164" fontId="14" fillId="0" borderId="13" xfId="1" applyNumberFormat="1" applyFont="1" applyFill="1" applyBorder="1" applyAlignment="1">
      <alignment horizontal="center" vertical="center"/>
    </xf>
    <xf numFmtId="0" fontId="17" fillId="4" borderId="0" xfId="0" applyFont="1" applyFill="1" applyAlignment="1">
      <alignment horizontal="center" vertical="center"/>
    </xf>
    <xf numFmtId="0" fontId="9" fillId="0" borderId="0" xfId="0" applyFont="1" applyAlignment="1">
      <alignment vertical="center"/>
    </xf>
    <xf numFmtId="43" fontId="13" fillId="4" borderId="1" xfId="1" applyFont="1" applyFill="1" applyBorder="1" applyAlignment="1">
      <alignment horizontal="center" vertical="center" wrapText="1"/>
    </xf>
    <xf numFmtId="43" fontId="13" fillId="0" borderId="1" xfId="1" applyFont="1" applyFill="1" applyBorder="1" applyAlignment="1">
      <alignment horizontal="center" vertical="center"/>
    </xf>
    <xf numFmtId="43" fontId="13" fillId="0" borderId="0" xfId="1" applyFont="1" applyFill="1" applyAlignment="1">
      <alignment horizontal="center" vertical="center"/>
    </xf>
    <xf numFmtId="0" fontId="12" fillId="0" borderId="0" xfId="0" applyFont="1" applyAlignment="1">
      <alignment vertical="center"/>
    </xf>
    <xf numFmtId="43" fontId="12" fillId="0" borderId="0" xfId="1" applyFont="1" applyFill="1" applyAlignment="1">
      <alignment horizontal="center" vertical="center"/>
    </xf>
    <xf numFmtId="164" fontId="19" fillId="0" borderId="0" xfId="1" applyNumberFormat="1" applyFont="1" applyFill="1" applyAlignment="1">
      <alignment vertical="center"/>
    </xf>
    <xf numFmtId="0" fontId="9" fillId="0" borderId="1" xfId="0" applyFont="1" applyBorder="1" applyAlignment="1">
      <alignment horizontal="center" vertical="center"/>
    </xf>
    <xf numFmtId="0" fontId="13" fillId="0" borderId="0" xfId="3" applyFont="1" applyAlignment="1">
      <alignment horizontal="center"/>
    </xf>
    <xf numFmtId="0" fontId="13" fillId="0" borderId="0" xfId="3" applyFont="1" applyAlignment="1">
      <alignment horizontal="left" wrapText="1"/>
    </xf>
    <xf numFmtId="0" fontId="1" fillId="0" borderId="0" xfId="3"/>
    <xf numFmtId="166" fontId="0" fillId="0" borderId="0" xfId="1" applyNumberFormat="1" applyFont="1"/>
    <xf numFmtId="0" fontId="4" fillId="0" borderId="0" xfId="3" applyFont="1"/>
    <xf numFmtId="0" fontId="8" fillId="0" borderId="11" xfId="3" applyFont="1" applyBorder="1"/>
    <xf numFmtId="43" fontId="8" fillId="0" borderId="11" xfId="1" applyFont="1" applyBorder="1"/>
    <xf numFmtId="0" fontId="8" fillId="0" borderId="1" xfId="3" applyFont="1" applyBorder="1"/>
    <xf numFmtId="43" fontId="8" fillId="0" borderId="1" xfId="1" applyFont="1" applyBorder="1"/>
    <xf numFmtId="43" fontId="13" fillId="0" borderId="1" xfId="3" applyNumberFormat="1" applyFont="1" applyBorder="1" applyAlignment="1">
      <alignment vertical="center" wrapText="1"/>
    </xf>
    <xf numFmtId="43" fontId="24" fillId="0" borderId="25" xfId="1" applyFont="1" applyBorder="1"/>
    <xf numFmtId="166" fontId="4" fillId="0" borderId="10" xfId="1" applyNumberFormat="1" applyFont="1" applyBorder="1"/>
    <xf numFmtId="167" fontId="1" fillId="0" borderId="0" xfId="3" applyNumberFormat="1"/>
    <xf numFmtId="0" fontId="9" fillId="0" borderId="0" xfId="3" applyFont="1" applyAlignment="1">
      <alignment horizontal="center" vertical="center" wrapText="1"/>
    </xf>
    <xf numFmtId="43" fontId="9" fillId="0" borderId="0" xfId="1" applyFont="1" applyAlignment="1">
      <alignment horizontal="center" vertical="center"/>
    </xf>
    <xf numFmtId="0" fontId="10" fillId="0" borderId="0" xfId="3" applyFont="1" applyAlignment="1">
      <alignment vertical="center"/>
    </xf>
    <xf numFmtId="0" fontId="10" fillId="4" borderId="1" xfId="3" applyFont="1" applyFill="1" applyBorder="1" applyAlignment="1">
      <alignment horizontal="center" vertical="center"/>
    </xf>
    <xf numFmtId="0" fontId="10" fillId="0" borderId="0" xfId="3" applyFont="1" applyAlignment="1">
      <alignment horizontal="center" vertical="center"/>
    </xf>
    <xf numFmtId="0" fontId="9" fillId="0" borderId="0" xfId="3" applyFont="1" applyAlignment="1">
      <alignment horizontal="center" vertical="center"/>
    </xf>
    <xf numFmtId="164" fontId="9" fillId="0" borderId="0" xfId="1" applyNumberFormat="1" applyFont="1" applyAlignment="1">
      <alignment horizontal="center" vertical="center"/>
    </xf>
    <xf numFmtId="0" fontId="18" fillId="0" borderId="1" xfId="3" applyFont="1" applyBorder="1" applyAlignment="1">
      <alignment horizontal="center"/>
    </xf>
    <xf numFmtId="164" fontId="18" fillId="0" borderId="1" xfId="1" applyNumberFormat="1" applyFont="1" applyBorder="1" applyAlignment="1">
      <alignment horizontal="center"/>
    </xf>
    <xf numFmtId="0" fontId="13" fillId="0" borderId="1" xfId="3" applyFont="1" applyBorder="1" applyAlignment="1">
      <alignment horizontal="center"/>
    </xf>
    <xf numFmtId="0" fontId="13" fillId="0" borderId="1" xfId="3" applyFont="1" applyBorder="1" applyAlignment="1">
      <alignment horizontal="left" wrapText="1"/>
    </xf>
    <xf numFmtId="43" fontId="12" fillId="0" borderId="1" xfId="1" applyFont="1" applyBorder="1" applyAlignment="1"/>
    <xf numFmtId="0" fontId="13" fillId="2" borderId="1" xfId="3" applyFont="1" applyFill="1" applyBorder="1" applyAlignment="1">
      <alignment horizontal="center"/>
    </xf>
    <xf numFmtId="164" fontId="13" fillId="2" borderId="1" xfId="1" applyNumberFormat="1" applyFont="1" applyFill="1" applyBorder="1" applyAlignment="1">
      <alignment horizontal="center"/>
    </xf>
    <xf numFmtId="0" fontId="18" fillId="0" borderId="0" xfId="3" applyFont="1" applyAlignment="1">
      <alignment horizontal="center"/>
    </xf>
    <xf numFmtId="164" fontId="18" fillId="0" borderId="0" xfId="1" applyNumberFormat="1" applyFont="1" applyAlignment="1">
      <alignment horizontal="center"/>
    </xf>
    <xf numFmtId="43" fontId="13" fillId="0" borderId="0" xfId="1" applyFont="1" applyAlignment="1"/>
    <xf numFmtId="0" fontId="33" fillId="0" borderId="0" xfId="3" applyFont="1"/>
    <xf numFmtId="0" fontId="13" fillId="2" borderId="1" xfId="3" applyFont="1" applyFill="1" applyBorder="1" applyAlignment="1">
      <alignment horizontal="left" wrapText="1"/>
    </xf>
    <xf numFmtId="164" fontId="13" fillId="0" borderId="1" xfId="1" applyNumberFormat="1" applyFont="1" applyBorder="1" applyAlignment="1">
      <alignment horizontal="center"/>
    </xf>
    <xf numFmtId="43" fontId="12" fillId="0" borderId="31" xfId="1" applyFont="1" applyBorder="1" applyAlignment="1"/>
    <xf numFmtId="43" fontId="9" fillId="0" borderId="1" xfId="1" applyFont="1" applyBorder="1" applyAlignment="1"/>
    <xf numFmtId="0" fontId="8" fillId="0" borderId="0" xfId="0" applyFont="1" applyAlignment="1">
      <alignment horizontal="left"/>
    </xf>
    <xf numFmtId="43" fontId="1" fillId="0" borderId="0" xfId="3" applyNumberFormat="1"/>
    <xf numFmtId="0" fontId="13" fillId="0" borderId="11" xfId="3" applyFont="1" applyBorder="1" applyAlignment="1">
      <alignment horizontal="center" vertical="center"/>
    </xf>
    <xf numFmtId="0" fontId="13" fillId="2" borderId="1" xfId="3" applyFont="1" applyFill="1" applyBorder="1" applyAlignment="1">
      <alignment horizontal="center" vertical="center"/>
    </xf>
    <xf numFmtId="164" fontId="13" fillId="2" borderId="1" xfId="1" applyNumberFormat="1" applyFont="1" applyFill="1" applyBorder="1" applyAlignment="1">
      <alignment horizontal="center" vertical="center"/>
    </xf>
    <xf numFmtId="43" fontId="1" fillId="0" borderId="0" xfId="1"/>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43" fontId="12" fillId="5" borderId="1" xfId="1" applyFont="1" applyFill="1" applyBorder="1" applyAlignment="1">
      <alignment horizontal="center" vertical="center" wrapText="1"/>
    </xf>
    <xf numFmtId="43" fontId="12" fillId="5" borderId="1" xfId="1" applyFont="1" applyFill="1" applyBorder="1" applyAlignment="1">
      <alignment horizontal="center" vertical="center"/>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xf>
    <xf numFmtId="43" fontId="10" fillId="0" borderId="1" xfId="1" applyFont="1" applyFill="1" applyBorder="1" applyAlignment="1">
      <alignment horizontal="left" vertical="center" wrapText="1"/>
    </xf>
    <xf numFmtId="1"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13" fillId="0" borderId="1" xfId="0" applyFont="1" applyBorder="1" applyAlignment="1">
      <alignment horizontal="justify" vertical="center" wrapText="1"/>
    </xf>
    <xf numFmtId="43" fontId="10" fillId="0" borderId="1" xfId="1" applyFont="1" applyFill="1" applyBorder="1" applyAlignment="1">
      <alignment horizontal="left" vertical="center"/>
    </xf>
    <xf numFmtId="43" fontId="9" fillId="0" borderId="1" xfId="1" applyFont="1" applyFill="1" applyBorder="1" applyAlignment="1">
      <alignment horizontal="left" vertical="center" wrapText="1"/>
    </xf>
    <xf numFmtId="43" fontId="10" fillId="4" borderId="1" xfId="1" applyFont="1" applyFill="1" applyBorder="1" applyAlignment="1">
      <alignment horizontal="left" vertical="center"/>
    </xf>
    <xf numFmtId="164" fontId="19" fillId="0" borderId="1" xfId="1" applyNumberFormat="1" applyFont="1" applyFill="1" applyBorder="1" applyAlignment="1">
      <alignment horizontal="left" vertical="center" wrapText="1"/>
    </xf>
    <xf numFmtId="0" fontId="13" fillId="4" borderId="1" xfId="3" applyFont="1" applyFill="1" applyBorder="1" applyAlignment="1">
      <alignment horizontal="justify" vertical="center" wrapText="1"/>
    </xf>
    <xf numFmtId="0" fontId="13" fillId="4" borderId="1" xfId="3" applyFont="1" applyFill="1" applyBorder="1" applyAlignment="1">
      <alignment vertical="center" wrapText="1"/>
    </xf>
    <xf numFmtId="0" fontId="13" fillId="4" borderId="1" xfId="3" applyFont="1" applyFill="1" applyBorder="1" applyAlignment="1">
      <alignment vertical="center"/>
    </xf>
    <xf numFmtId="0" fontId="13" fillId="4" borderId="1" xfId="3" applyFont="1" applyFill="1" applyBorder="1" applyAlignment="1">
      <alignment horizontal="left" vertical="center" wrapText="1"/>
    </xf>
    <xf numFmtId="0" fontId="12" fillId="0" borderId="1" xfId="3" applyFont="1" applyBorder="1" applyAlignment="1">
      <alignment horizontal="center" vertical="center"/>
    </xf>
    <xf numFmtId="43" fontId="9" fillId="0" borderId="1" xfId="1" applyFont="1" applyBorder="1" applyAlignment="1">
      <alignment horizontal="center" vertical="center"/>
    </xf>
    <xf numFmtId="43" fontId="0" fillId="0" borderId="0" xfId="0" applyNumberFormat="1"/>
    <xf numFmtId="0" fontId="9" fillId="0" borderId="1" xfId="0" applyFont="1" applyFill="1" applyBorder="1" applyAlignment="1">
      <alignment horizontal="center" vertical="center"/>
    </xf>
    <xf numFmtId="43" fontId="19" fillId="5" borderId="1" xfId="1" applyNumberFormat="1" applyFont="1" applyFill="1" applyBorder="1" applyAlignment="1">
      <alignment horizontal="center" vertical="center"/>
    </xf>
    <xf numFmtId="43" fontId="19"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xf>
    <xf numFmtId="43" fontId="20" fillId="0" borderId="0" xfId="1" applyNumberFormat="1" applyFont="1" applyFill="1" applyAlignment="1">
      <alignment horizontal="center" vertical="center"/>
    </xf>
    <xf numFmtId="43" fontId="19" fillId="0" borderId="0" xfId="1" applyNumberFormat="1" applyFont="1" applyFill="1" applyAlignment="1">
      <alignment vertical="center"/>
    </xf>
    <xf numFmtId="43" fontId="19" fillId="0" borderId="0" xfId="1" applyNumberFormat="1" applyFont="1" applyFill="1" applyAlignment="1">
      <alignment horizontal="center" vertical="center"/>
    </xf>
    <xf numFmtId="43" fontId="19" fillId="5" borderId="1" xfId="1" applyNumberFormat="1" applyFont="1" applyFill="1" applyBorder="1" applyAlignment="1">
      <alignment horizontal="center" vertical="center" wrapText="1"/>
    </xf>
    <xf numFmtId="43" fontId="12" fillId="0" borderId="1" xfId="1" applyNumberFormat="1" applyFont="1" applyFill="1" applyBorder="1" applyAlignment="1">
      <alignment horizontal="center" vertical="center" wrapText="1"/>
    </xf>
    <xf numFmtId="43" fontId="13" fillId="0" borderId="1" xfId="1" applyNumberFormat="1" applyFont="1" applyFill="1" applyBorder="1" applyAlignment="1">
      <alignment vertical="center" wrapText="1"/>
    </xf>
    <xf numFmtId="0" fontId="9" fillId="8" borderId="1" xfId="0" applyFont="1" applyFill="1" applyBorder="1" applyAlignment="1">
      <alignment horizontal="center" vertical="center"/>
    </xf>
    <xf numFmtId="43" fontId="13" fillId="8" borderId="1" xfId="1" applyFont="1" applyFill="1" applyBorder="1" applyAlignment="1">
      <alignment horizontal="center" vertical="center"/>
    </xf>
    <xf numFmtId="43" fontId="20" fillId="8" borderId="1" xfId="1" applyNumberFormat="1" applyFont="1" applyFill="1" applyBorder="1" applyAlignment="1">
      <alignment horizontal="center" vertical="center"/>
    </xf>
    <xf numFmtId="43" fontId="13" fillId="8" borderId="1" xfId="1" applyNumberFormat="1" applyFont="1" applyFill="1" applyBorder="1" applyAlignment="1">
      <alignment vertical="center" wrapText="1"/>
    </xf>
    <xf numFmtId="43" fontId="10" fillId="8" borderId="1" xfId="1" applyFont="1" applyFill="1" applyBorder="1" applyAlignment="1">
      <alignment horizontal="left" vertical="center"/>
    </xf>
    <xf numFmtId="164" fontId="20" fillId="0" borderId="1" xfId="1" applyNumberFormat="1" applyFont="1" applyFill="1" applyBorder="1" applyAlignment="1">
      <alignment vertical="center" wrapText="1"/>
    </xf>
    <xf numFmtId="2" fontId="14" fillId="2" borderId="6" xfId="0" applyNumberFormat="1" applyFont="1" applyFill="1" applyBorder="1" applyAlignment="1">
      <alignment horizontal="center" vertical="center"/>
    </xf>
    <xf numFmtId="0" fontId="14" fillId="0" borderId="0" xfId="0" applyFont="1"/>
    <xf numFmtId="0" fontId="16" fillId="0" borderId="0" xfId="0" applyFont="1" applyAlignment="1">
      <alignment vertical="center"/>
    </xf>
    <xf numFmtId="0" fontId="14" fillId="0" borderId="0" xfId="0" applyFont="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wrapText="1"/>
    </xf>
    <xf numFmtId="0" fontId="12" fillId="0" borderId="0" xfId="0" applyFont="1"/>
    <xf numFmtId="43" fontId="18" fillId="2" borderId="16" xfId="1" applyFont="1" applyFill="1" applyBorder="1" applyAlignment="1">
      <alignment vertical="center"/>
    </xf>
    <xf numFmtId="0" fontId="13" fillId="4" borderId="1" xfId="3" applyFont="1" applyFill="1" applyBorder="1" applyAlignment="1">
      <alignment horizontal="center" vertical="center"/>
    </xf>
    <xf numFmtId="0" fontId="13" fillId="0" borderId="1" xfId="3" applyFont="1" applyBorder="1" applyAlignment="1">
      <alignment horizontal="center" vertical="center"/>
    </xf>
    <xf numFmtId="0" fontId="13" fillId="3" borderId="1" xfId="3" applyFont="1" applyFill="1" applyBorder="1" applyAlignment="1">
      <alignment horizontal="center" vertical="center"/>
    </xf>
    <xf numFmtId="0" fontId="13" fillId="0" borderId="1" xfId="3" applyFont="1" applyBorder="1" applyAlignment="1">
      <alignment horizontal="center" vertical="center" wrapText="1"/>
    </xf>
    <xf numFmtId="0" fontId="12" fillId="6" borderId="1" xfId="3" applyFont="1" applyFill="1" applyBorder="1" applyAlignment="1">
      <alignment horizontal="center" vertical="center" wrapText="1"/>
    </xf>
    <xf numFmtId="0" fontId="12" fillId="4" borderId="1" xfId="3" applyFont="1" applyFill="1" applyBorder="1" applyAlignment="1">
      <alignment horizontal="center" vertical="center"/>
    </xf>
    <xf numFmtId="0" fontId="13" fillId="0" borderId="0" xfId="3" applyFont="1" applyAlignment="1">
      <alignment horizontal="center" vertical="center"/>
    </xf>
    <xf numFmtId="0" fontId="12" fillId="0" borderId="1" xfId="3" applyFont="1" applyFill="1" applyBorder="1" applyAlignment="1">
      <alignment horizontal="center" vertical="center" wrapText="1"/>
    </xf>
    <xf numFmtId="166" fontId="12" fillId="4"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43" fontId="37" fillId="0" borderId="1" xfId="6" applyFont="1" applyBorder="1" applyAlignment="1">
      <alignment horizontal="center" vertical="center"/>
    </xf>
    <xf numFmtId="0" fontId="13" fillId="4" borderId="1" xfId="3" applyFont="1" applyFill="1" applyBorder="1" applyAlignment="1">
      <alignment horizontal="center" vertical="center" wrapText="1"/>
    </xf>
    <xf numFmtId="43" fontId="13" fillId="4" borderId="1" xfId="1" applyNumberFormat="1" applyFont="1" applyFill="1" applyBorder="1" applyAlignment="1">
      <alignment horizontal="center" vertical="center"/>
    </xf>
    <xf numFmtId="0" fontId="13" fillId="0" borderId="1" xfId="3" applyFont="1" applyFill="1" applyBorder="1" applyAlignment="1">
      <alignment horizontal="center" vertical="center" wrapText="1"/>
    </xf>
    <xf numFmtId="43" fontId="12" fillId="0" borderId="1" xfId="1" applyFont="1" applyBorder="1" applyAlignment="1">
      <alignment vertical="center"/>
    </xf>
    <xf numFmtId="0" fontId="29" fillId="0" borderId="1" xfId="3" applyFont="1" applyBorder="1" applyAlignment="1">
      <alignment horizontal="center" vertical="center"/>
    </xf>
    <xf numFmtId="43" fontId="29" fillId="0" borderId="1" xfId="1" applyFont="1" applyBorder="1" applyAlignment="1">
      <alignment horizontal="center" vertical="center"/>
    </xf>
    <xf numFmtId="43" fontId="30" fillId="0" borderId="1" xfId="1" applyFont="1" applyFill="1" applyBorder="1" applyAlignment="1">
      <alignment horizontal="center" vertical="center"/>
    </xf>
    <xf numFmtId="164" fontId="19" fillId="5" borderId="1" xfId="1" applyNumberFormat="1" applyFont="1" applyFill="1" applyBorder="1" applyAlignment="1">
      <alignment vertical="center" wrapText="1"/>
    </xf>
    <xf numFmtId="164" fontId="19" fillId="0" borderId="1" xfId="1" applyNumberFormat="1" applyFont="1" applyFill="1" applyBorder="1" applyAlignment="1">
      <alignment vertical="center" wrapText="1"/>
    </xf>
    <xf numFmtId="164" fontId="20" fillId="4" borderId="1" xfId="1" applyNumberFormat="1" applyFont="1" applyFill="1" applyBorder="1" applyAlignment="1">
      <alignment vertical="center" wrapText="1"/>
    </xf>
    <xf numFmtId="164" fontId="20" fillId="8" borderId="1" xfId="1" applyNumberFormat="1" applyFont="1" applyFill="1" applyBorder="1" applyAlignment="1">
      <alignment vertical="center" wrapText="1"/>
    </xf>
    <xf numFmtId="164" fontId="20" fillId="0" borderId="0" xfId="1" applyNumberFormat="1" applyFont="1" applyFill="1" applyAlignment="1">
      <alignment vertical="center"/>
    </xf>
    <xf numFmtId="0" fontId="13" fillId="7" borderId="1" xfId="3" applyFont="1" applyFill="1" applyBorder="1" applyAlignment="1">
      <alignment horizontal="center" vertical="center" wrapText="1"/>
    </xf>
    <xf numFmtId="0" fontId="13" fillId="7" borderId="1" xfId="3" applyFont="1" applyFill="1" applyBorder="1" applyAlignment="1">
      <alignment horizontal="justify" vertical="center" wrapText="1"/>
    </xf>
    <xf numFmtId="0" fontId="13" fillId="7" borderId="1" xfId="3" applyFont="1" applyFill="1" applyBorder="1" applyAlignment="1">
      <alignment horizontal="center" vertical="center"/>
    </xf>
    <xf numFmtId="0" fontId="18" fillId="0" borderId="11" xfId="3" applyFont="1" applyBorder="1" applyAlignment="1">
      <alignment horizontal="center"/>
    </xf>
    <xf numFmtId="164" fontId="18" fillId="0" borderId="11" xfId="1" applyNumberFormat="1" applyFont="1" applyBorder="1" applyAlignment="1">
      <alignment horizontal="center"/>
    </xf>
    <xf numFmtId="0" fontId="13" fillId="4" borderId="11" xfId="9" applyNumberFormat="1" applyFont="1" applyFill="1" applyBorder="1" applyAlignment="1">
      <alignment horizontal="justify" vertical="center" wrapText="1"/>
    </xf>
    <xf numFmtId="0" fontId="13" fillId="4" borderId="34" xfId="6" applyNumberFormat="1" applyFont="1" applyFill="1" applyBorder="1" applyAlignment="1">
      <alignment horizontal="center" vertical="center"/>
    </xf>
    <xf numFmtId="2" fontId="13" fillId="4" borderId="1" xfId="6" applyNumberFormat="1" applyFont="1" applyFill="1" applyBorder="1" applyAlignment="1">
      <alignment horizontal="center" vertical="center"/>
    </xf>
    <xf numFmtId="43" fontId="18" fillId="0" borderId="1" xfId="1" applyNumberFormat="1" applyFont="1" applyBorder="1" applyAlignment="1">
      <alignment horizontal="center"/>
    </xf>
    <xf numFmtId="43" fontId="18" fillId="0" borderId="11" xfId="1" applyNumberFormat="1" applyFont="1" applyBorder="1" applyAlignment="1">
      <alignment horizontal="center"/>
    </xf>
    <xf numFmtId="43" fontId="29" fillId="4" borderId="34" xfId="6" applyNumberFormat="1" applyFont="1" applyFill="1" applyBorder="1" applyAlignment="1">
      <alignment horizontal="center" vertical="center"/>
    </xf>
    <xf numFmtId="43" fontId="13" fillId="2" borderId="1" xfId="1" applyNumberFormat="1" applyFont="1" applyFill="1" applyBorder="1" applyAlignment="1">
      <alignment horizontal="center" vertical="center"/>
    </xf>
    <xf numFmtId="43" fontId="18" fillId="0" borderId="0" xfId="1" applyNumberFormat="1" applyFont="1" applyAlignment="1">
      <alignment horizontal="center"/>
    </xf>
    <xf numFmtId="43" fontId="13" fillId="2" borderId="1" xfId="1" applyNumberFormat="1" applyFont="1" applyFill="1" applyBorder="1" applyAlignment="1">
      <alignment horizontal="center"/>
    </xf>
    <xf numFmtId="43" fontId="13" fillId="0" borderId="1" xfId="1" applyNumberFormat="1" applyFont="1" applyBorder="1" applyAlignment="1">
      <alignment horizontal="center"/>
    </xf>
    <xf numFmtId="43" fontId="12" fillId="0" borderId="12" xfId="1" applyNumberFormat="1" applyFont="1" applyBorder="1" applyAlignment="1"/>
    <xf numFmtId="43" fontId="9" fillId="0" borderId="0" xfId="1" applyNumberFormat="1" applyFont="1" applyAlignment="1">
      <alignment horizontal="center" vertical="center"/>
    </xf>
    <xf numFmtId="43" fontId="15" fillId="0" borderId="1" xfId="1" applyNumberFormat="1" applyFont="1" applyBorder="1" applyAlignment="1">
      <alignment horizontal="center" vertical="center"/>
    </xf>
    <xf numFmtId="43" fontId="14" fillId="2" borderId="1" xfId="1" applyNumberFormat="1" applyFont="1" applyFill="1" applyBorder="1" applyAlignment="1">
      <alignment horizontal="center" vertical="center"/>
    </xf>
    <xf numFmtId="43" fontId="18" fillId="2" borderId="15" xfId="1" applyNumberFormat="1" applyFont="1" applyFill="1" applyBorder="1" applyAlignment="1">
      <alignment vertical="center"/>
    </xf>
    <xf numFmtId="43" fontId="15" fillId="0" borderId="0" xfId="1" applyNumberFormat="1" applyFont="1" applyAlignment="1">
      <alignment horizontal="center" vertical="center"/>
    </xf>
    <xf numFmtId="0" fontId="12" fillId="0" borderId="7" xfId="0" applyFont="1" applyBorder="1" applyAlignment="1">
      <alignment horizontal="right"/>
    </xf>
    <xf numFmtId="0" fontId="9" fillId="4" borderId="1" xfId="0" applyFont="1" applyFill="1" applyBorder="1" applyAlignment="1">
      <alignment horizontal="center" vertical="center" wrapText="1"/>
    </xf>
    <xf numFmtId="43" fontId="20" fillId="4" borderId="1" xfId="1" applyNumberFormat="1" applyFont="1" applyFill="1" applyBorder="1" applyAlignment="1">
      <alignment horizontal="center" vertical="center"/>
    </xf>
    <xf numFmtId="43" fontId="13" fillId="4" borderId="1" xfId="1" applyNumberFormat="1" applyFont="1" applyFill="1" applyBorder="1" applyAlignment="1">
      <alignment vertical="center" wrapText="1"/>
    </xf>
    <xf numFmtId="0" fontId="2" fillId="4" borderId="0" xfId="0" applyFont="1" applyFill="1" applyAlignment="1">
      <alignment vertical="center"/>
    </xf>
    <xf numFmtId="0" fontId="16" fillId="4" borderId="6" xfId="0" applyFont="1" applyFill="1" applyBorder="1" applyAlignment="1">
      <alignment horizontal="center" vertical="center"/>
    </xf>
    <xf numFmtId="0" fontId="14" fillId="4" borderId="13" xfId="0" applyFont="1" applyFill="1" applyBorder="1" applyAlignment="1">
      <alignment horizontal="center" vertical="center"/>
    </xf>
    <xf numFmtId="164" fontId="14" fillId="4" borderId="13" xfId="1" applyNumberFormat="1" applyFont="1" applyFill="1" applyBorder="1" applyAlignment="1">
      <alignment horizontal="center" vertical="center"/>
    </xf>
    <xf numFmtId="43" fontId="14" fillId="4" borderId="1" xfId="1" applyNumberFormat="1" applyFont="1" applyFill="1" applyBorder="1" applyAlignment="1">
      <alignment horizontal="center" vertical="center"/>
    </xf>
    <xf numFmtId="43" fontId="14" fillId="4" borderId="9" xfId="1" applyFont="1" applyFill="1" applyBorder="1" applyAlignment="1">
      <alignment horizontal="center" vertical="center"/>
    </xf>
    <xf numFmtId="0" fontId="14" fillId="4" borderId="0" xfId="0" applyFont="1" applyFill="1" applyAlignment="1">
      <alignment vertical="center"/>
    </xf>
    <xf numFmtId="0" fontId="10" fillId="4" borderId="1" xfId="3" applyFont="1" applyFill="1" applyBorder="1" applyAlignment="1">
      <alignment horizontal="center" vertical="center" wrapText="1"/>
    </xf>
    <xf numFmtId="43" fontId="10" fillId="4" borderId="1" xfId="1" applyNumberFormat="1" applyFont="1" applyFill="1" applyBorder="1" applyAlignment="1">
      <alignment horizontal="center" vertical="center" wrapText="1"/>
    </xf>
    <xf numFmtId="43" fontId="9" fillId="4" borderId="1" xfId="1" applyFont="1" applyFill="1" applyBorder="1" applyAlignment="1">
      <alignment horizontal="center" vertical="center" wrapText="1"/>
    </xf>
    <xf numFmtId="43" fontId="10" fillId="4" borderId="1" xfId="3" applyNumberFormat="1" applyFont="1" applyFill="1" applyBorder="1" applyAlignment="1">
      <alignment horizontal="center" vertical="center" wrapText="1"/>
    </xf>
    <xf numFmtId="43" fontId="10" fillId="4" borderId="1" xfId="1" applyFont="1" applyFill="1" applyBorder="1" applyAlignment="1">
      <alignment horizontal="left" vertical="center" wrapText="1"/>
    </xf>
    <xf numFmtId="43" fontId="12" fillId="0" borderId="1" xfId="1" applyFont="1" applyFill="1" applyBorder="1" applyAlignment="1">
      <alignment horizontal="center" vertical="center" wrapText="1"/>
    </xf>
    <xf numFmtId="0" fontId="12" fillId="0" borderId="1" xfId="0" applyFont="1" applyBorder="1" applyAlignment="1">
      <alignment horizontal="left" vertical="center" wrapText="1"/>
    </xf>
    <xf numFmtId="43" fontId="13" fillId="0" borderId="1" xfId="1" applyFont="1" applyFill="1" applyBorder="1" applyAlignment="1">
      <alignment horizontal="center" vertical="center" wrapText="1"/>
    </xf>
    <xf numFmtId="164" fontId="13" fillId="0" borderId="11" xfId="1" applyNumberFormat="1" applyFont="1" applyBorder="1" applyAlignment="1">
      <alignment horizontal="center" vertical="center"/>
    </xf>
    <xf numFmtId="43" fontId="13" fillId="0" borderId="11" xfId="1" applyNumberFormat="1" applyFont="1" applyBorder="1" applyAlignment="1">
      <alignment horizontal="center" vertical="center"/>
    </xf>
    <xf numFmtId="43" fontId="12" fillId="0" borderId="15" xfId="1" applyFont="1" applyBorder="1" applyAlignment="1">
      <alignment horizontal="center"/>
    </xf>
    <xf numFmtId="43" fontId="12" fillId="0" borderId="16" xfId="1" applyFont="1" applyBorder="1" applyAlignment="1">
      <alignment horizontal="center"/>
    </xf>
    <xf numFmtId="43" fontId="12" fillId="4" borderId="1" xfId="1" applyFont="1" applyFill="1" applyBorder="1" applyAlignment="1">
      <alignment horizontal="center"/>
    </xf>
    <xf numFmtId="43" fontId="12" fillId="4" borderId="9" xfId="1" applyFont="1" applyFill="1" applyBorder="1" applyAlignment="1">
      <alignment horizontal="center"/>
    </xf>
    <xf numFmtId="43" fontId="12" fillId="0" borderId="12" xfId="1" applyFont="1" applyBorder="1" applyAlignment="1">
      <alignment horizontal="center"/>
    </xf>
    <xf numFmtId="43" fontId="12" fillId="0" borderId="14" xfId="1" applyFont="1" applyBorder="1" applyAlignment="1">
      <alignment horizontal="center"/>
    </xf>
    <xf numFmtId="43" fontId="12" fillId="4" borderId="12" xfId="1" applyFont="1" applyFill="1" applyBorder="1" applyAlignment="1">
      <alignment horizontal="center"/>
    </xf>
    <xf numFmtId="43" fontId="12" fillId="4" borderId="14" xfId="1" applyFont="1" applyFill="1" applyBorder="1" applyAlignment="1">
      <alignment horizontal="center"/>
    </xf>
    <xf numFmtId="0" fontId="8" fillId="0" borderId="0" xfId="0" applyFont="1" applyAlignment="1">
      <alignment horizontal="left"/>
    </xf>
    <xf numFmtId="0" fontId="0" fillId="0" borderId="21" xfId="0" applyBorder="1" applyAlignment="1">
      <alignment horizontal="center"/>
    </xf>
    <xf numFmtId="43" fontId="12" fillId="0" borderId="23" xfId="1" applyFont="1" applyFill="1" applyBorder="1" applyAlignment="1">
      <alignment horizontal="center"/>
    </xf>
    <xf numFmtId="43" fontId="16" fillId="0" borderId="23" xfId="1" applyFont="1" applyFill="1" applyBorder="1" applyAlignment="1">
      <alignment horizontal="center"/>
    </xf>
    <xf numFmtId="43" fontId="12" fillId="0" borderId="19" xfId="1" applyFont="1" applyBorder="1" applyAlignment="1">
      <alignment horizontal="center"/>
    </xf>
    <xf numFmtId="43" fontId="12" fillId="0" borderId="21" xfId="1" applyFont="1" applyBorder="1" applyAlignment="1">
      <alignment horizontal="center"/>
    </xf>
    <xf numFmtId="43" fontId="16" fillId="7" borderId="24" xfId="1" applyFont="1" applyFill="1" applyBorder="1" applyAlignment="1">
      <alignment horizontal="center"/>
    </xf>
    <xf numFmtId="43" fontId="16" fillId="7" borderId="23" xfId="1" applyFont="1" applyFill="1" applyBorder="1" applyAlignment="1">
      <alignment horizontal="center"/>
    </xf>
    <xf numFmtId="43" fontId="16" fillId="7" borderId="25" xfId="1" applyFont="1" applyFill="1" applyBorder="1" applyAlignment="1">
      <alignment horizontal="center"/>
    </xf>
    <xf numFmtId="43" fontId="16" fillId="7" borderId="26" xfId="1" applyFont="1" applyFill="1" applyBorder="1" applyAlignment="1">
      <alignment horizontal="center"/>
    </xf>
    <xf numFmtId="43" fontId="16" fillId="7" borderId="27" xfId="1" applyFont="1" applyFill="1" applyBorder="1" applyAlignment="1">
      <alignment horizontal="center"/>
    </xf>
    <xf numFmtId="43" fontId="16" fillId="7" borderId="28" xfId="1" applyFont="1" applyFill="1" applyBorder="1" applyAlignment="1">
      <alignment horizontal="center"/>
    </xf>
    <xf numFmtId="43" fontId="23" fillId="7" borderId="26" xfId="1" applyFont="1" applyFill="1" applyBorder="1" applyAlignment="1">
      <alignment horizontal="center"/>
    </xf>
    <xf numFmtId="43" fontId="23" fillId="7" borderId="27" xfId="1" applyFont="1" applyFill="1" applyBorder="1" applyAlignment="1">
      <alignment horizontal="center"/>
    </xf>
    <xf numFmtId="43" fontId="23" fillId="7" borderId="28" xfId="1" applyFont="1" applyFill="1" applyBorder="1" applyAlignment="1">
      <alignment horizontal="center"/>
    </xf>
    <xf numFmtId="43" fontId="12" fillId="0" borderId="17" xfId="1" applyFont="1" applyBorder="1" applyAlignment="1">
      <alignment horizontal="right"/>
    </xf>
    <xf numFmtId="43" fontId="12" fillId="0" borderId="18" xfId="1" applyFont="1" applyBorder="1" applyAlignment="1">
      <alignment horizontal="right"/>
    </xf>
    <xf numFmtId="43" fontId="12" fillId="0" borderId="12" xfId="1" applyFont="1" applyBorder="1" applyAlignment="1">
      <alignment horizontal="right"/>
    </xf>
    <xf numFmtId="43" fontId="12" fillId="0" borderId="14" xfId="1" applyFont="1" applyBorder="1" applyAlignment="1">
      <alignment horizontal="right"/>
    </xf>
    <xf numFmtId="0" fontId="12" fillId="0" borderId="1" xfId="0" applyFont="1" applyBorder="1" applyAlignment="1">
      <alignment horizontal="left" vertical="center" wrapText="1"/>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vertical="center" wrapText="1"/>
    </xf>
    <xf numFmtId="43" fontId="13" fillId="0" borderId="1" xfId="1" applyNumberFormat="1" applyFont="1" applyFill="1" applyBorder="1" applyAlignment="1">
      <alignment horizontal="center" vertical="center" wrapText="1"/>
    </xf>
    <xf numFmtId="0" fontId="12" fillId="0" borderId="1" xfId="0" applyFont="1" applyBorder="1" applyAlignment="1">
      <alignment horizontal="center" vertical="center"/>
    </xf>
    <xf numFmtId="43" fontId="13" fillId="0" borderId="1" xfId="1"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24" fillId="6" borderId="2" xfId="3" applyFont="1" applyFill="1" applyBorder="1" applyAlignment="1">
      <alignment horizontal="center" vertical="center" wrapText="1"/>
    </xf>
    <xf numFmtId="0" fontId="24" fillId="6" borderId="19" xfId="3" applyFont="1" applyFill="1" applyBorder="1" applyAlignment="1">
      <alignment horizontal="center" vertical="center" wrapText="1"/>
    </xf>
    <xf numFmtId="0" fontId="24" fillId="6" borderId="20" xfId="3" applyFont="1" applyFill="1" applyBorder="1" applyAlignment="1">
      <alignment horizontal="center" vertical="center" wrapText="1"/>
    </xf>
    <xf numFmtId="0" fontId="24" fillId="6" borderId="3" xfId="3" applyFont="1" applyFill="1" applyBorder="1" applyAlignment="1">
      <alignment horizontal="center" vertical="center" wrapText="1"/>
    </xf>
    <xf numFmtId="0" fontId="24" fillId="6" borderId="21" xfId="3" applyFont="1" applyFill="1" applyBorder="1" applyAlignment="1">
      <alignment horizontal="center" vertical="center" wrapText="1"/>
    </xf>
    <xf numFmtId="0" fontId="24" fillId="6" borderId="22" xfId="3" applyFont="1" applyFill="1" applyBorder="1" applyAlignment="1">
      <alignment horizontal="center" vertical="center" wrapText="1"/>
    </xf>
    <xf numFmtId="0" fontId="24" fillId="0" borderId="24" xfId="3" applyFont="1" applyBorder="1" applyAlignment="1">
      <alignment horizontal="center"/>
    </xf>
    <xf numFmtId="0" fontId="24" fillId="0" borderId="30" xfId="3" applyFont="1" applyBorder="1" applyAlignment="1">
      <alignment horizontal="center"/>
    </xf>
    <xf numFmtId="0" fontId="1" fillId="0" borderId="24" xfId="3" applyBorder="1" applyAlignment="1">
      <alignment horizontal="center"/>
    </xf>
    <xf numFmtId="0" fontId="1" fillId="0" borderId="23" xfId="3" applyBorder="1" applyAlignment="1">
      <alignment horizontal="center"/>
    </xf>
    <xf numFmtId="0" fontId="12" fillId="0" borderId="12" xfId="3" applyFont="1" applyBorder="1" applyAlignment="1">
      <alignment horizontal="center"/>
    </xf>
    <xf numFmtId="0" fontId="12" fillId="0" borderId="29" xfId="3" applyFont="1" applyBorder="1" applyAlignment="1">
      <alignment horizontal="center"/>
    </xf>
    <xf numFmtId="0" fontId="12" fillId="0" borderId="31" xfId="3" applyFont="1" applyBorder="1" applyAlignment="1">
      <alignment horizontal="center"/>
    </xf>
    <xf numFmtId="164" fontId="13" fillId="0" borderId="13" xfId="1" applyNumberFormat="1" applyFont="1" applyBorder="1" applyAlignment="1">
      <alignment horizontal="center" vertical="center"/>
    </xf>
    <xf numFmtId="164" fontId="13" fillId="0" borderId="33" xfId="1" applyNumberFormat="1" applyFont="1" applyBorder="1" applyAlignment="1">
      <alignment horizontal="center" vertical="center"/>
    </xf>
    <xf numFmtId="164" fontId="13" fillId="0" borderId="11" xfId="1" applyNumberFormat="1" applyFont="1" applyBorder="1" applyAlignment="1">
      <alignment horizontal="center" vertical="center"/>
    </xf>
    <xf numFmtId="43" fontId="13" fillId="0" borderId="13" xfId="1" applyNumberFormat="1" applyFont="1" applyBorder="1" applyAlignment="1">
      <alignment horizontal="center" vertical="center"/>
    </xf>
    <xf numFmtId="43" fontId="13" fillId="0" borderId="33" xfId="1" applyNumberFormat="1" applyFont="1" applyBorder="1" applyAlignment="1">
      <alignment horizontal="center" vertical="center"/>
    </xf>
    <xf numFmtId="43" fontId="13" fillId="0" borderId="11" xfId="1" applyNumberFormat="1" applyFont="1" applyBorder="1" applyAlignment="1">
      <alignment horizontal="center" vertical="center"/>
    </xf>
    <xf numFmtId="43" fontId="9" fillId="0" borderId="13" xfId="1" applyFont="1" applyBorder="1" applyAlignment="1">
      <alignment horizontal="center" vertical="center"/>
    </xf>
    <xf numFmtId="43" fontId="9" fillId="0" borderId="33" xfId="1" applyFont="1" applyBorder="1" applyAlignment="1">
      <alignment horizontal="center" vertical="center"/>
    </xf>
    <xf numFmtId="43" fontId="9" fillId="0" borderId="11" xfId="1" applyFont="1" applyBorder="1" applyAlignment="1">
      <alignment horizontal="center" vertical="center"/>
    </xf>
    <xf numFmtId="0" fontId="12" fillId="0" borderId="1" xfId="0" applyFont="1" applyBorder="1" applyAlignment="1">
      <alignment horizontal="justify" vertical="center" wrapText="1"/>
    </xf>
    <xf numFmtId="0" fontId="12" fillId="0" borderId="1" xfId="0" applyFont="1" applyBorder="1" applyAlignment="1">
      <alignment vertical="center"/>
    </xf>
    <xf numFmtId="0" fontId="3" fillId="0" borderId="0" xfId="0" applyFont="1" applyAlignment="1">
      <alignment vertical="center"/>
    </xf>
    <xf numFmtId="43" fontId="2" fillId="0" borderId="0" xfId="0" applyNumberFormat="1" applyFont="1" applyAlignment="1">
      <alignment vertical="center"/>
    </xf>
    <xf numFmtId="0" fontId="13" fillId="4" borderId="1" xfId="0" applyFont="1" applyFill="1" applyBorder="1" applyAlignment="1">
      <alignment horizontal="justify" vertical="center" wrapText="1"/>
    </xf>
    <xf numFmtId="0" fontId="13" fillId="4" borderId="1" xfId="0" applyFont="1" applyFill="1" applyBorder="1" applyAlignment="1">
      <alignment horizontal="justify" vertical="center"/>
    </xf>
    <xf numFmtId="0" fontId="13" fillId="0" borderId="1" xfId="0" applyFont="1" applyBorder="1" applyAlignment="1">
      <alignment horizontal="left" vertical="center" wrapText="1"/>
    </xf>
    <xf numFmtId="0" fontId="12" fillId="4" borderId="1" xfId="0" applyFont="1" applyFill="1" applyBorder="1" applyAlignment="1">
      <alignment horizontal="justify" vertical="center" wrapText="1"/>
    </xf>
    <xf numFmtId="0" fontId="12" fillId="8" borderId="1" xfId="0" applyFont="1" applyFill="1" applyBorder="1" applyAlignment="1">
      <alignment horizontal="justify" vertical="center" wrapText="1"/>
    </xf>
    <xf numFmtId="0" fontId="7" fillId="8" borderId="0" xfId="0" applyFont="1" applyFill="1" applyAlignment="1">
      <alignment vertical="center"/>
    </xf>
    <xf numFmtId="0" fontId="12" fillId="0" borderId="1" xfId="0" applyFont="1" applyFill="1" applyBorder="1" applyAlignment="1">
      <alignment horizontal="justify" vertical="center" wrapText="1"/>
    </xf>
    <xf numFmtId="0" fontId="7" fillId="0" borderId="0" xfId="0" applyFont="1" applyFill="1" applyAlignment="1">
      <alignment vertical="center"/>
    </xf>
    <xf numFmtId="0" fontId="13" fillId="0" borderId="1" xfId="0" applyFont="1" applyFill="1" applyBorder="1" applyAlignment="1">
      <alignment horizontal="justify" vertical="center" wrapText="1"/>
    </xf>
    <xf numFmtId="0" fontId="7" fillId="0" borderId="0" xfId="0" applyFont="1" applyAlignment="1">
      <alignment vertical="center"/>
    </xf>
    <xf numFmtId="0" fontId="21" fillId="4" borderId="1" xfId="0" applyFont="1" applyFill="1" applyBorder="1" applyAlignment="1">
      <alignment horizontal="justify" vertical="center" wrapText="1"/>
    </xf>
    <xf numFmtId="0" fontId="7" fillId="4" borderId="0" xfId="0" applyFont="1" applyFill="1" applyAlignment="1">
      <alignment vertical="center"/>
    </xf>
    <xf numFmtId="0" fontId="12" fillId="4" borderId="1" xfId="0" applyFont="1" applyFill="1" applyBorder="1" applyAlignment="1">
      <alignmen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2" fillId="4" borderId="1" xfId="0" applyFont="1" applyFill="1" applyBorder="1" applyAlignment="1">
      <alignment horizontal="justify" vertical="center"/>
    </xf>
    <xf numFmtId="0" fontId="13" fillId="0" borderId="1" xfId="0" applyFont="1" applyBorder="1" applyAlignment="1">
      <alignment horizontal="justify" vertical="center"/>
    </xf>
    <xf numFmtId="0" fontId="3" fillId="0" borderId="0" xfId="0" applyFont="1" applyAlignment="1">
      <alignment horizontal="justify" vertical="center" wrapText="1"/>
    </xf>
    <xf numFmtId="0" fontId="2" fillId="0" borderId="0" xfId="0" applyFont="1" applyAlignment="1">
      <alignment horizontal="justify" vertical="center" wrapText="1"/>
    </xf>
    <xf numFmtId="0" fontId="13" fillId="0" borderId="0" xfId="0" applyFont="1" applyAlignment="1">
      <alignment horizontal="justify" vertical="center"/>
    </xf>
    <xf numFmtId="0" fontId="2" fillId="0" borderId="0" xfId="0" applyFont="1" applyAlignment="1">
      <alignment horizontal="center" vertical="center"/>
    </xf>
    <xf numFmtId="43" fontId="20" fillId="0" borderId="1" xfId="1" applyNumberFormat="1" applyFont="1" applyFill="1" applyBorder="1" applyAlignment="1">
      <alignment vertical="center" wrapText="1"/>
    </xf>
    <xf numFmtId="164" fontId="12" fillId="0" borderId="12" xfId="1" applyNumberFormat="1" applyFont="1" applyFill="1" applyBorder="1" applyAlignment="1">
      <alignment horizontal="center" vertical="center" wrapText="1"/>
    </xf>
    <xf numFmtId="164" fontId="12" fillId="0" borderId="29" xfId="1" applyNumberFormat="1" applyFont="1" applyFill="1" applyBorder="1" applyAlignment="1">
      <alignment horizontal="center" vertical="center" wrapText="1"/>
    </xf>
    <xf numFmtId="164" fontId="12" fillId="0" borderId="31" xfId="1" applyNumberFormat="1" applyFont="1" applyFill="1" applyBorder="1" applyAlignment="1">
      <alignment horizontal="center" vertical="center" wrapText="1"/>
    </xf>
    <xf numFmtId="0" fontId="16" fillId="3" borderId="35"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11" xfId="0" applyFont="1" applyFill="1" applyBorder="1" applyAlignment="1">
      <alignment horizontal="center" vertical="center" wrapText="1"/>
    </xf>
    <xf numFmtId="164" fontId="16" fillId="3" borderId="11" xfId="1" applyNumberFormat="1" applyFont="1" applyFill="1" applyBorder="1" applyAlignment="1">
      <alignment horizontal="center" vertical="center"/>
    </xf>
    <xf numFmtId="43" fontId="16" fillId="3" borderId="11" xfId="1" applyNumberFormat="1" applyFont="1" applyFill="1" applyBorder="1" applyAlignment="1">
      <alignment horizontal="center" vertical="center" wrapText="1"/>
    </xf>
    <xf numFmtId="43" fontId="16" fillId="3" borderId="36" xfId="1" applyFont="1" applyFill="1" applyBorder="1" applyAlignment="1">
      <alignment horizontal="center" vertical="center" wrapText="1"/>
    </xf>
    <xf numFmtId="0" fontId="39" fillId="0" borderId="12" xfId="0" applyFont="1" applyBorder="1" applyAlignment="1">
      <alignment horizontal="center" vertical="center" wrapText="1"/>
    </xf>
    <xf numFmtId="0" fontId="39" fillId="0" borderId="31" xfId="0" applyFont="1" applyBorder="1" applyAlignment="1">
      <alignment horizontal="center" vertical="center" wrapText="1"/>
    </xf>
    <xf numFmtId="43" fontId="39" fillId="0" borderId="12" xfId="1" applyFont="1" applyFill="1" applyBorder="1" applyAlignment="1">
      <alignment horizontal="center" vertical="center" wrapText="1"/>
    </xf>
    <xf numFmtId="43" fontId="39" fillId="0" borderId="29" xfId="1" applyFont="1" applyFill="1" applyBorder="1" applyAlignment="1">
      <alignment horizontal="center" vertical="center" wrapText="1"/>
    </xf>
    <xf numFmtId="43" fontId="39" fillId="0" borderId="31" xfId="1" applyFont="1" applyFill="1" applyBorder="1" applyAlignment="1">
      <alignment horizontal="center" vertical="center" wrapText="1"/>
    </xf>
    <xf numFmtId="0" fontId="9" fillId="0" borderId="10" xfId="3" applyFont="1" applyBorder="1" applyAlignment="1">
      <alignment horizontal="center" vertical="center" wrapText="1"/>
    </xf>
    <xf numFmtId="164" fontId="9" fillId="0" borderId="10" xfId="1" applyNumberFormat="1" applyFont="1" applyBorder="1" applyAlignment="1">
      <alignment horizontal="center" vertical="center" wrapText="1"/>
    </xf>
    <xf numFmtId="0" fontId="9" fillId="0" borderId="10" xfId="3" applyFont="1" applyBorder="1" applyAlignment="1">
      <alignment horizontal="center" vertical="center"/>
    </xf>
    <xf numFmtId="0" fontId="1" fillId="0" borderId="0" xfId="3" applyAlignment="1">
      <alignment vertical="center"/>
    </xf>
    <xf numFmtId="0" fontId="9" fillId="3" borderId="10" xfId="3" applyFont="1" applyFill="1" applyBorder="1" applyAlignment="1">
      <alignment horizontal="center" vertical="center" wrapText="1"/>
    </xf>
    <xf numFmtId="43" fontId="9" fillId="3" borderId="10" xfId="1" applyFont="1" applyFill="1" applyBorder="1" applyAlignment="1">
      <alignment horizontal="center" vertical="center" wrapText="1"/>
    </xf>
    <xf numFmtId="164" fontId="9" fillId="3" borderId="10" xfId="1" applyNumberFormat="1" applyFont="1" applyFill="1" applyBorder="1" applyAlignment="1">
      <alignment horizontal="center" vertical="center" wrapText="1"/>
    </xf>
    <xf numFmtId="43" fontId="9" fillId="3" borderId="10" xfId="1" applyNumberFormat="1" applyFont="1" applyFill="1" applyBorder="1" applyAlignment="1">
      <alignment horizontal="center" vertical="center" wrapText="1"/>
    </xf>
    <xf numFmtId="0" fontId="9" fillId="4" borderId="1" xfId="3" applyFont="1" applyFill="1" applyBorder="1" applyAlignment="1">
      <alignment horizontal="center" vertical="center"/>
    </xf>
    <xf numFmtId="0" fontId="9" fillId="4" borderId="1" xfId="3" applyFont="1" applyFill="1" applyBorder="1" applyAlignment="1">
      <alignment horizontal="left" vertical="center" wrapText="1"/>
    </xf>
    <xf numFmtId="43" fontId="9" fillId="4" borderId="12" xfId="1" applyFont="1" applyFill="1" applyBorder="1" applyAlignment="1">
      <alignment horizontal="center" vertical="center"/>
    </xf>
    <xf numFmtId="164" fontId="9" fillId="0" borderId="12" xfId="1" applyNumberFormat="1" applyFont="1" applyBorder="1" applyAlignment="1">
      <alignment horizontal="center" vertical="center"/>
    </xf>
    <xf numFmtId="43" fontId="9" fillId="4" borderId="1" xfId="1" applyNumberFormat="1" applyFont="1" applyFill="1" applyBorder="1" applyAlignment="1">
      <alignment horizontal="center" vertical="center"/>
    </xf>
    <xf numFmtId="43" fontId="25" fillId="4" borderId="1" xfId="1" applyFont="1" applyFill="1" applyBorder="1" applyAlignment="1">
      <alignment horizontal="center" vertical="center"/>
    </xf>
    <xf numFmtId="0" fontId="4" fillId="0" borderId="0" xfId="3" applyFont="1" applyAlignment="1">
      <alignment vertical="center"/>
    </xf>
    <xf numFmtId="0" fontId="10" fillId="4" borderId="1" xfId="3" applyFont="1" applyFill="1" applyBorder="1" applyAlignment="1">
      <alignment horizontal="left" vertical="center" wrapText="1"/>
    </xf>
    <xf numFmtId="43" fontId="10" fillId="4" borderId="12" xfId="1" applyFont="1" applyFill="1" applyBorder="1" applyAlignment="1">
      <alignment horizontal="center" vertical="center"/>
    </xf>
    <xf numFmtId="164" fontId="10" fillId="0" borderId="12" xfId="1" applyNumberFormat="1" applyFont="1" applyBorder="1" applyAlignment="1">
      <alignment horizontal="center" vertical="center"/>
    </xf>
    <xf numFmtId="43" fontId="10" fillId="4" borderId="1" xfId="1" applyNumberFormat="1" applyFont="1" applyFill="1" applyBorder="1" applyAlignment="1">
      <alignment horizontal="center" vertical="center"/>
    </xf>
    <xf numFmtId="43" fontId="10" fillId="4" borderId="1" xfId="1" applyFont="1" applyFill="1" applyBorder="1" applyAlignment="1">
      <alignment horizontal="center" vertical="center"/>
    </xf>
    <xf numFmtId="164" fontId="10" fillId="0" borderId="1" xfId="1" applyNumberFormat="1" applyFont="1" applyBorder="1" applyAlignment="1">
      <alignment horizontal="center" vertical="center"/>
    </xf>
    <xf numFmtId="43" fontId="9" fillId="4" borderId="1" xfId="1" applyFont="1" applyFill="1" applyBorder="1" applyAlignment="1">
      <alignment horizontal="center" vertical="center"/>
    </xf>
    <xf numFmtId="164" fontId="10" fillId="0" borderId="1" xfId="1" applyNumberFormat="1" applyFont="1" applyFill="1" applyBorder="1" applyAlignment="1">
      <alignment horizontal="center" vertical="center"/>
    </xf>
    <xf numFmtId="164" fontId="10" fillId="4" borderId="1" xfId="1" applyNumberFormat="1" applyFont="1" applyFill="1" applyBorder="1" applyAlignment="1">
      <alignment horizontal="center" vertical="center"/>
    </xf>
    <xf numFmtId="164" fontId="10" fillId="0" borderId="12" xfId="1" applyNumberFormat="1" applyFont="1" applyFill="1" applyBorder="1" applyAlignment="1">
      <alignment horizontal="center" vertical="center"/>
    </xf>
    <xf numFmtId="164" fontId="9" fillId="0" borderId="12" xfId="1" applyNumberFormat="1" applyFont="1" applyFill="1" applyBorder="1" applyAlignment="1">
      <alignment horizontal="center" vertical="center"/>
    </xf>
    <xf numFmtId="43" fontId="10" fillId="0" borderId="12" xfId="1" applyFont="1" applyFill="1" applyBorder="1" applyAlignment="1">
      <alignment horizontal="center" vertical="center"/>
    </xf>
    <xf numFmtId="0" fontId="10" fillId="0" borderId="1" xfId="3" applyFont="1" applyBorder="1" applyAlignment="1">
      <alignment horizontal="center" vertical="center"/>
    </xf>
    <xf numFmtId="0" fontId="9" fillId="0" borderId="1" xfId="3" applyFont="1" applyBorder="1" applyAlignment="1">
      <alignment horizontal="center" vertical="center"/>
    </xf>
    <xf numFmtId="43" fontId="9" fillId="0" borderId="12" xfId="1" applyFont="1" applyFill="1" applyBorder="1" applyAlignment="1">
      <alignment horizontal="center" vertical="center"/>
    </xf>
    <xf numFmtId="0" fontId="10" fillId="0" borderId="1" xfId="3" applyFont="1" applyBorder="1" applyAlignment="1">
      <alignment horizontal="left" vertical="center" wrapText="1"/>
    </xf>
    <xf numFmtId="0" fontId="26" fillId="4" borderId="1" xfId="3" applyFont="1" applyFill="1" applyBorder="1" applyAlignment="1">
      <alignment horizontal="center" vertical="center"/>
    </xf>
    <xf numFmtId="0" fontId="26" fillId="4" borderId="1" xfId="3" applyFont="1" applyFill="1" applyBorder="1" applyAlignment="1">
      <alignment horizontal="left" vertical="center" wrapText="1"/>
    </xf>
    <xf numFmtId="43" fontId="26" fillId="4" borderId="12" xfId="1" applyNumberFormat="1" applyFont="1" applyFill="1" applyBorder="1" applyAlignment="1">
      <alignment horizontal="center" vertical="center"/>
    </xf>
    <xf numFmtId="0" fontId="9" fillId="0" borderId="1" xfId="3" applyFont="1" applyBorder="1" applyAlignment="1">
      <alignment horizontal="left" vertical="center" wrapText="1"/>
    </xf>
    <xf numFmtId="164" fontId="10" fillId="4" borderId="12" xfId="1" applyNumberFormat="1" applyFont="1" applyFill="1" applyBorder="1" applyAlignment="1">
      <alignment horizontal="center" vertical="center"/>
    </xf>
    <xf numFmtId="0" fontId="1" fillId="4" borderId="0" xfId="3" applyFill="1" applyAlignment="1">
      <alignment vertical="center"/>
    </xf>
    <xf numFmtId="164" fontId="9" fillId="4" borderId="12" xfId="1" applyNumberFormat="1" applyFont="1" applyFill="1" applyBorder="1" applyAlignment="1">
      <alignment horizontal="center" vertical="center"/>
    </xf>
    <xf numFmtId="0" fontId="10" fillId="4" borderId="1" xfId="3" applyFont="1" applyFill="1" applyBorder="1" applyAlignment="1">
      <alignment horizontal="left" vertical="center"/>
    </xf>
    <xf numFmtId="43" fontId="26" fillId="4" borderId="1" xfId="1" applyFont="1" applyFill="1" applyBorder="1" applyAlignment="1">
      <alignment horizontal="center" vertical="center"/>
    </xf>
    <xf numFmtId="164" fontId="26" fillId="4" borderId="12" xfId="1" applyNumberFormat="1" applyFont="1" applyFill="1" applyBorder="1" applyAlignment="1">
      <alignment horizontal="center" vertical="center"/>
    </xf>
    <xf numFmtId="43" fontId="27" fillId="4" borderId="1" xfId="1" applyFont="1" applyFill="1" applyBorder="1" applyAlignment="1">
      <alignment horizontal="center" vertical="center"/>
    </xf>
    <xf numFmtId="164" fontId="26" fillId="4" borderId="1" xfId="1" applyNumberFormat="1" applyFont="1" applyFill="1" applyBorder="1" applyAlignment="1">
      <alignment horizontal="center" vertical="center"/>
    </xf>
    <xf numFmtId="0" fontId="10" fillId="0" borderId="1" xfId="3" applyFont="1" applyBorder="1" applyAlignment="1">
      <alignment horizontal="left" vertical="center"/>
    </xf>
    <xf numFmtId="43" fontId="26" fillId="0" borderId="1" xfId="1" applyFont="1" applyFill="1" applyBorder="1" applyAlignment="1">
      <alignment horizontal="center" vertical="center"/>
    </xf>
    <xf numFmtId="0" fontId="26" fillId="0" borderId="1" xfId="3" applyFont="1" applyBorder="1" applyAlignment="1">
      <alignment horizontal="left" vertical="center" wrapText="1"/>
    </xf>
    <xf numFmtId="43" fontId="26" fillId="4" borderId="12" xfId="1" applyFont="1" applyFill="1" applyBorder="1" applyAlignment="1">
      <alignment horizontal="center" vertical="center"/>
    </xf>
    <xf numFmtId="43" fontId="38" fillId="0" borderId="12" xfId="1" applyFont="1" applyFill="1" applyBorder="1" applyAlignment="1">
      <alignment horizontal="center" vertical="center"/>
    </xf>
    <xf numFmtId="43" fontId="38" fillId="0" borderId="29" xfId="1" applyFont="1" applyFill="1" applyBorder="1" applyAlignment="1">
      <alignment horizontal="center" vertical="center"/>
    </xf>
    <xf numFmtId="43" fontId="38" fillId="0" borderId="31" xfId="1" applyFont="1" applyFill="1" applyBorder="1" applyAlignment="1">
      <alignment horizontal="center" vertical="center"/>
    </xf>
    <xf numFmtId="43" fontId="10" fillId="0" borderId="0" xfId="1" applyFont="1" applyBorder="1" applyAlignment="1">
      <alignment horizontal="center" vertical="center"/>
    </xf>
    <xf numFmtId="0" fontId="10" fillId="0" borderId="0" xfId="3" applyFont="1" applyAlignment="1">
      <alignment horizontal="left" vertical="center" wrapText="1"/>
    </xf>
    <xf numFmtId="43" fontId="9" fillId="0" borderId="0" xfId="1" applyFont="1" applyFill="1" applyBorder="1" applyAlignment="1">
      <alignment horizontal="center" vertical="center"/>
    </xf>
    <xf numFmtId="164" fontId="9" fillId="0" borderId="0" xfId="1" applyNumberFormat="1" applyFont="1" applyFill="1" applyBorder="1" applyAlignment="1">
      <alignment horizontal="center" vertical="center"/>
    </xf>
    <xf numFmtId="43" fontId="9" fillId="0" borderId="0" xfId="1" applyNumberFormat="1" applyFont="1" applyFill="1" applyBorder="1" applyAlignment="1">
      <alignment horizontal="center" vertical="center"/>
    </xf>
    <xf numFmtId="43" fontId="10" fillId="0" borderId="0" xfId="1" applyFont="1" applyAlignment="1">
      <alignment horizontal="center" vertical="center"/>
    </xf>
    <xf numFmtId="43" fontId="9" fillId="0" borderId="0" xfId="1" applyFont="1" applyFill="1" applyBorder="1" applyAlignment="1">
      <alignment vertical="center"/>
    </xf>
    <xf numFmtId="43" fontId="10" fillId="0" borderId="0" xfId="1" applyFont="1" applyFill="1" applyBorder="1" applyAlignment="1">
      <alignment horizontal="center" vertical="center"/>
    </xf>
    <xf numFmtId="164" fontId="10" fillId="0" borderId="0" xfId="1" applyNumberFormat="1" applyFont="1" applyFill="1" applyBorder="1" applyAlignment="1">
      <alignment horizontal="center" vertical="center"/>
    </xf>
    <xf numFmtId="43" fontId="10" fillId="0" borderId="0" xfId="1" applyNumberFormat="1" applyFont="1" applyFill="1" applyBorder="1" applyAlignment="1">
      <alignment horizontal="center" vertical="center"/>
    </xf>
    <xf numFmtId="164" fontId="9" fillId="0" borderId="0" xfId="1" applyNumberFormat="1" applyFont="1" applyFill="1" applyAlignment="1">
      <alignment horizontal="center" vertical="center"/>
    </xf>
    <xf numFmtId="43" fontId="9" fillId="0" borderId="0" xfId="1" applyNumberFormat="1" applyFont="1" applyFill="1" applyAlignment="1">
      <alignment horizontal="center" vertical="center"/>
    </xf>
    <xf numFmtId="0" fontId="8" fillId="0" borderId="0" xfId="3" applyFont="1" applyAlignment="1">
      <alignment vertical="center"/>
    </xf>
    <xf numFmtId="0" fontId="13" fillId="0" borderId="1" xfId="3" applyFont="1" applyBorder="1" applyAlignment="1">
      <alignment horizontal="left" vertical="center" wrapText="1"/>
    </xf>
    <xf numFmtId="164" fontId="13" fillId="0" borderId="1" xfId="1" applyNumberFormat="1" applyFont="1" applyFill="1" applyBorder="1" applyAlignment="1">
      <alignment horizontal="center" vertical="center"/>
    </xf>
    <xf numFmtId="43" fontId="13" fillId="0" borderId="1" xfId="1" applyNumberFormat="1" applyFont="1" applyFill="1" applyBorder="1" applyAlignment="1">
      <alignment horizontal="center" vertical="center"/>
    </xf>
    <xf numFmtId="0" fontId="12" fillId="0" borderId="1" xfId="3" applyFont="1" applyBorder="1" applyAlignment="1">
      <alignment horizontal="center" vertical="center" wrapText="1"/>
    </xf>
    <xf numFmtId="0" fontId="13" fillId="0" borderId="1" xfId="3" applyFont="1" applyBorder="1" applyAlignment="1">
      <alignment vertical="center" wrapText="1"/>
    </xf>
    <xf numFmtId="0" fontId="13" fillId="0" borderId="1" xfId="3" applyFont="1" applyBorder="1" applyAlignment="1">
      <alignment vertical="center"/>
    </xf>
    <xf numFmtId="164" fontId="12" fillId="6" borderId="1" xfId="1" applyNumberFormat="1" applyFont="1" applyFill="1" applyBorder="1" applyAlignment="1">
      <alignment horizontal="center" vertical="center"/>
    </xf>
    <xf numFmtId="43" fontId="12" fillId="6" borderId="1" xfId="1" applyNumberFormat="1" applyFont="1" applyFill="1" applyBorder="1" applyAlignment="1">
      <alignment horizontal="center" vertical="center" wrapText="1"/>
    </xf>
    <xf numFmtId="0" fontId="12" fillId="6" borderId="1" xfId="3" applyFont="1" applyFill="1" applyBorder="1" applyAlignment="1">
      <alignment horizontal="center" vertical="center"/>
    </xf>
    <xf numFmtId="0" fontId="6" fillId="4" borderId="0" xfId="3" applyFont="1" applyFill="1" applyAlignment="1">
      <alignment vertical="center"/>
    </xf>
    <xf numFmtId="43" fontId="31" fillId="0" borderId="1" xfId="6" applyFont="1" applyBorder="1" applyAlignment="1">
      <alignment horizontal="left" vertical="center"/>
    </xf>
    <xf numFmtId="43" fontId="37" fillId="0" borderId="1" xfId="6" applyFont="1" applyBorder="1" applyAlignment="1">
      <alignment vertical="center"/>
    </xf>
    <xf numFmtId="0" fontId="12" fillId="0" borderId="1" xfId="3" applyFont="1" applyFill="1" applyBorder="1" applyAlignment="1">
      <alignment horizontal="center" vertical="center"/>
    </xf>
    <xf numFmtId="0" fontId="6" fillId="0" borderId="0" xfId="3" applyFont="1" applyFill="1" applyAlignment="1">
      <alignment vertical="center"/>
    </xf>
    <xf numFmtId="43" fontId="13" fillId="7" borderId="1" xfId="1" applyNumberFormat="1" applyFont="1" applyFill="1" applyBorder="1" applyAlignment="1">
      <alignment horizontal="center" vertical="center" wrapText="1"/>
    </xf>
    <xf numFmtId="43" fontId="12" fillId="7" borderId="1" xfId="3" applyNumberFormat="1" applyFont="1" applyFill="1" applyBorder="1" applyAlignment="1">
      <alignment horizontal="center" vertical="center"/>
    </xf>
    <xf numFmtId="0" fontId="6" fillId="7" borderId="0" xfId="3" applyFont="1" applyFill="1" applyAlignment="1">
      <alignment vertical="center"/>
    </xf>
    <xf numFmtId="43" fontId="13" fillId="7" borderId="1" xfId="1" applyNumberFormat="1" applyFont="1" applyFill="1" applyBorder="1" applyAlignment="1">
      <alignment horizontal="center" vertical="center"/>
    </xf>
    <xf numFmtId="0" fontId="8" fillId="7" borderId="0" xfId="3" applyFont="1" applyFill="1" applyAlignment="1">
      <alignment vertical="center"/>
    </xf>
    <xf numFmtId="0" fontId="8" fillId="4" borderId="0" xfId="3" applyFont="1" applyFill="1" applyAlignment="1">
      <alignment vertical="center"/>
    </xf>
    <xf numFmtId="0" fontId="13" fillId="0" borderId="1" xfId="12" applyFont="1" applyBorder="1" applyAlignment="1">
      <alignment horizontal="justify" vertical="center" wrapText="1"/>
    </xf>
    <xf numFmtId="0" fontId="12" fillId="4" borderId="1" xfId="3" applyFont="1" applyFill="1" applyBorder="1" applyAlignment="1">
      <alignment horizontal="center" vertical="center" wrapText="1"/>
    </xf>
    <xf numFmtId="164" fontId="12" fillId="4" borderId="1" xfId="1" applyNumberFormat="1" applyFont="1" applyFill="1" applyBorder="1" applyAlignment="1">
      <alignment horizontal="center" vertical="center"/>
    </xf>
    <xf numFmtId="43" fontId="12" fillId="4" borderId="1" xfId="1" applyNumberFormat="1" applyFont="1" applyFill="1" applyBorder="1" applyAlignment="1">
      <alignment vertical="center"/>
    </xf>
    <xf numFmtId="43" fontId="12" fillId="4" borderId="1" xfId="1" applyFont="1" applyFill="1" applyBorder="1" applyAlignment="1">
      <alignment vertical="center"/>
    </xf>
    <xf numFmtId="0" fontId="13" fillId="0" borderId="0" xfId="3" applyFont="1" applyAlignment="1">
      <alignment horizontal="left" vertical="center" wrapText="1"/>
    </xf>
    <xf numFmtId="164" fontId="13" fillId="0" borderId="0" xfId="1" applyNumberFormat="1" applyFont="1" applyFill="1" applyAlignment="1">
      <alignment horizontal="center" vertical="center"/>
    </xf>
    <xf numFmtId="43" fontId="13" fillId="0" borderId="0" xfId="1" applyNumberFormat="1" applyFont="1" applyFill="1" applyAlignment="1">
      <alignment horizontal="center" vertical="center"/>
    </xf>
    <xf numFmtId="0" fontId="12" fillId="0" borderId="0" xfId="3" applyFont="1" applyAlignment="1">
      <alignment horizontal="center" vertical="center"/>
    </xf>
    <xf numFmtId="43" fontId="9" fillId="0" borderId="24" xfId="1" applyFont="1" applyBorder="1" applyAlignment="1">
      <alignment horizontal="center" vertical="center"/>
    </xf>
    <xf numFmtId="43" fontId="9" fillId="0" borderId="23" xfId="1" applyFont="1" applyBorder="1" applyAlignment="1">
      <alignment horizontal="center" vertical="center"/>
    </xf>
    <xf numFmtId="43" fontId="9" fillId="0" borderId="25" xfId="1" applyFont="1" applyBorder="1" applyAlignment="1">
      <alignment horizontal="center" vertical="center"/>
    </xf>
    <xf numFmtId="0" fontId="13" fillId="4" borderId="0" xfId="3" applyFont="1" applyFill="1" applyAlignment="1">
      <alignment horizontal="center" vertical="center"/>
    </xf>
    <xf numFmtId="0" fontId="12" fillId="4" borderId="1" xfId="3" applyFont="1" applyFill="1" applyBorder="1" applyAlignment="1">
      <alignment vertical="center"/>
    </xf>
    <xf numFmtId="0" fontId="29" fillId="4" borderId="1" xfId="3" applyFont="1" applyFill="1" applyBorder="1" applyAlignment="1">
      <alignment horizontal="center" vertical="center"/>
    </xf>
    <xf numFmtId="43" fontId="29" fillId="4" borderId="1" xfId="3" applyNumberFormat="1" applyFont="1" applyFill="1" applyBorder="1" applyAlignment="1">
      <alignment horizontal="center" vertical="center"/>
    </xf>
    <xf numFmtId="43" fontId="30" fillId="4" borderId="1" xfId="1" applyFont="1" applyFill="1" applyBorder="1" applyAlignment="1">
      <alignment horizontal="center" vertical="center"/>
    </xf>
    <xf numFmtId="0" fontId="13" fillId="4" borderId="1" xfId="3" applyFont="1" applyFill="1" applyBorder="1" applyAlignment="1">
      <alignment horizontal="justify" vertical="center"/>
    </xf>
    <xf numFmtId="164" fontId="29" fillId="4" borderId="1" xfId="1" applyNumberFormat="1" applyFont="1" applyFill="1" applyBorder="1" applyAlignment="1">
      <alignment horizontal="center" vertical="center"/>
    </xf>
    <xf numFmtId="0" fontId="13" fillId="7" borderId="1" xfId="3" applyFont="1" applyFill="1" applyBorder="1" applyAlignment="1">
      <alignment vertical="center"/>
    </xf>
    <xf numFmtId="0" fontId="29" fillId="7" borderId="1" xfId="3" applyFont="1" applyFill="1" applyBorder="1" applyAlignment="1">
      <alignment horizontal="center" vertical="center"/>
    </xf>
    <xf numFmtId="164" fontId="13" fillId="7" borderId="1" xfId="1" applyNumberFormat="1" applyFont="1" applyFill="1" applyBorder="1" applyAlignment="1">
      <alignment horizontal="center" vertical="center"/>
    </xf>
    <xf numFmtId="43" fontId="29" fillId="7" borderId="1" xfId="3" applyNumberFormat="1" applyFont="1" applyFill="1" applyBorder="1" applyAlignment="1">
      <alignment horizontal="center" vertical="center"/>
    </xf>
    <xf numFmtId="43" fontId="30" fillId="7" borderId="1" xfId="1" applyFont="1" applyFill="1" applyBorder="1" applyAlignment="1">
      <alignment horizontal="center" vertical="center"/>
    </xf>
    <xf numFmtId="0" fontId="1" fillId="7" borderId="0" xfId="3" applyFill="1" applyAlignment="1">
      <alignment vertical="center"/>
    </xf>
    <xf numFmtId="0" fontId="13" fillId="7" borderId="1" xfId="3" applyFont="1" applyFill="1" applyBorder="1" applyAlignment="1">
      <alignment vertical="center" wrapText="1"/>
    </xf>
    <xf numFmtId="0" fontId="29" fillId="7" borderId="1" xfId="3" applyFont="1" applyFill="1" applyBorder="1" applyAlignment="1">
      <alignment horizontal="center" vertical="center" wrapText="1"/>
    </xf>
    <xf numFmtId="0" fontId="29" fillId="4" borderId="1" xfId="3" applyFont="1" applyFill="1" applyBorder="1" applyAlignment="1">
      <alignment horizontal="center" vertical="center" wrapText="1"/>
    </xf>
    <xf numFmtId="0" fontId="13" fillId="7" borderId="1" xfId="3" applyFont="1" applyFill="1" applyBorder="1" applyAlignment="1">
      <alignment horizontal="justify" vertical="center"/>
    </xf>
    <xf numFmtId="0" fontId="12" fillId="4" borderId="12" xfId="3" applyFont="1" applyFill="1" applyBorder="1" applyAlignment="1">
      <alignment horizontal="center" vertical="center" wrapText="1"/>
    </xf>
    <xf numFmtId="0" fontId="12" fillId="4" borderId="29" xfId="3" applyFont="1" applyFill="1" applyBorder="1" applyAlignment="1">
      <alignment horizontal="center" vertical="center" wrapText="1"/>
    </xf>
    <xf numFmtId="0" fontId="12" fillId="4" borderId="31" xfId="3" applyFont="1" applyFill="1" applyBorder="1" applyAlignment="1">
      <alignment horizontal="center" vertical="center" wrapText="1"/>
    </xf>
    <xf numFmtId="43" fontId="12" fillId="4" borderId="12" xfId="1" applyNumberFormat="1" applyFont="1" applyFill="1" applyBorder="1" applyAlignment="1">
      <alignment vertical="center" wrapText="1"/>
    </xf>
    <xf numFmtId="43" fontId="12" fillId="4" borderId="31" xfId="1" applyNumberFormat="1" applyFont="1" applyFill="1" applyBorder="1" applyAlignment="1">
      <alignment vertical="center" wrapText="1"/>
    </xf>
    <xf numFmtId="0" fontId="31" fillId="4" borderId="0" xfId="3" applyFont="1" applyFill="1" applyAlignment="1">
      <alignment vertical="center"/>
    </xf>
    <xf numFmtId="0" fontId="13" fillId="4" borderId="0" xfId="3" applyFont="1" applyFill="1" applyAlignment="1">
      <alignment horizontal="left" vertical="center" wrapText="1"/>
    </xf>
    <xf numFmtId="0" fontId="12" fillId="4" borderId="0" xfId="3" applyFont="1" applyFill="1" applyAlignment="1">
      <alignment horizontal="center" vertical="center"/>
    </xf>
    <xf numFmtId="43" fontId="12" fillId="4" borderId="0" xfId="1" applyNumberFormat="1" applyFont="1" applyFill="1" applyAlignment="1">
      <alignment horizontal="center" vertical="center"/>
    </xf>
    <xf numFmtId="43" fontId="12" fillId="4" borderId="0" xfId="1" applyFont="1" applyFill="1" applyAlignment="1">
      <alignment vertical="center"/>
    </xf>
    <xf numFmtId="43" fontId="13" fillId="4" borderId="0" xfId="1" applyFont="1" applyFill="1" applyAlignment="1">
      <alignment vertical="center"/>
    </xf>
    <xf numFmtId="0" fontId="12" fillId="4" borderId="37" xfId="3" applyFont="1" applyFill="1" applyBorder="1" applyAlignment="1">
      <alignment horizontal="center" vertical="center" wrapText="1"/>
    </xf>
    <xf numFmtId="0" fontId="12" fillId="4" borderId="11" xfId="3" applyFont="1" applyFill="1" applyBorder="1" applyAlignment="1">
      <alignment horizontal="center" vertical="center"/>
    </xf>
    <xf numFmtId="43" fontId="12" fillId="4" borderId="11" xfId="1" applyNumberFormat="1" applyFont="1" applyFill="1" applyBorder="1" applyAlignment="1">
      <alignment horizontal="center" vertical="center"/>
    </xf>
    <xf numFmtId="43" fontId="13" fillId="4" borderId="11" xfId="1" applyFont="1" applyFill="1" applyBorder="1" applyAlignment="1">
      <alignment vertical="center"/>
    </xf>
    <xf numFmtId="0" fontId="12" fillId="4" borderId="10" xfId="3" applyFont="1" applyFill="1" applyBorder="1" applyAlignment="1">
      <alignment horizontal="center" vertical="center" wrapText="1"/>
    </xf>
    <xf numFmtId="164" fontId="12" fillId="4" borderId="10" xfId="1" applyNumberFormat="1" applyFont="1" applyFill="1" applyBorder="1" applyAlignment="1">
      <alignment horizontal="center" vertical="center"/>
    </xf>
    <xf numFmtId="0" fontId="12" fillId="4" borderId="10" xfId="3" applyFont="1" applyFill="1" applyBorder="1" applyAlignment="1">
      <alignment horizontal="center" vertical="center" wrapText="1"/>
    </xf>
    <xf numFmtId="43" fontId="12" fillId="4" borderId="10" xfId="1" applyNumberFormat="1" applyFont="1" applyFill="1" applyBorder="1" applyAlignment="1">
      <alignment horizontal="center" vertical="center" wrapText="1"/>
    </xf>
    <xf numFmtId="43" fontId="12" fillId="4" borderId="10" xfId="1" applyFont="1" applyFill="1" applyBorder="1" applyAlignment="1">
      <alignment horizontal="center" vertical="center" wrapText="1"/>
    </xf>
    <xf numFmtId="0" fontId="9" fillId="0" borderId="10" xfId="3" applyFont="1" applyBorder="1" applyAlignment="1">
      <alignment horizontal="center" vertical="center" wrapText="1"/>
    </xf>
    <xf numFmtId="0" fontId="9" fillId="4" borderId="10" xfId="3" applyFont="1" applyFill="1" applyBorder="1" applyAlignment="1">
      <alignment horizontal="center" vertical="center" wrapText="1"/>
    </xf>
    <xf numFmtId="0" fontId="9" fillId="4" borderId="10" xfId="3" applyFont="1" applyFill="1" applyBorder="1" applyAlignment="1">
      <alignment horizontal="left" vertical="center" wrapText="1"/>
    </xf>
    <xf numFmtId="43" fontId="9" fillId="4" borderId="10" xfId="1" applyNumberFormat="1" applyFont="1" applyFill="1" applyBorder="1" applyAlignment="1">
      <alignment horizontal="center" vertical="center" wrapText="1"/>
    </xf>
    <xf numFmtId="43" fontId="9" fillId="4" borderId="10" xfId="1" applyFont="1" applyFill="1" applyBorder="1" applyAlignment="1">
      <alignment horizontal="center" vertical="center" wrapText="1"/>
    </xf>
    <xf numFmtId="0" fontId="9" fillId="4" borderId="11" xfId="3" applyFont="1" applyFill="1" applyBorder="1" applyAlignment="1">
      <alignment horizontal="center" vertical="center" wrapText="1"/>
    </xf>
    <xf numFmtId="0" fontId="9" fillId="4" borderId="11" xfId="3" applyFont="1" applyFill="1" applyBorder="1" applyAlignment="1">
      <alignment vertical="center"/>
    </xf>
    <xf numFmtId="0" fontId="26" fillId="4" borderId="11" xfId="3" applyFont="1" applyFill="1" applyBorder="1" applyAlignment="1">
      <alignment horizontal="center" vertical="center"/>
    </xf>
    <xf numFmtId="43" fontId="26" fillId="4" borderId="11" xfId="3" applyNumberFormat="1" applyFont="1" applyFill="1" applyBorder="1" applyAlignment="1">
      <alignment horizontal="center" vertical="center"/>
    </xf>
    <xf numFmtId="43" fontId="27" fillId="4" borderId="11" xfId="1" applyFont="1" applyFill="1" applyBorder="1" applyAlignment="1">
      <alignment horizontal="center" vertical="center"/>
    </xf>
    <xf numFmtId="0" fontId="10" fillId="4" borderId="0" xfId="3" applyFont="1" applyFill="1" applyAlignment="1">
      <alignment vertical="center"/>
    </xf>
    <xf numFmtId="43" fontId="10" fillId="4" borderId="1" xfId="3" applyNumberFormat="1" applyFont="1" applyFill="1" applyBorder="1" applyAlignment="1">
      <alignment horizontal="left" vertical="center" wrapText="1"/>
    </xf>
    <xf numFmtId="43" fontId="9" fillId="4" borderId="1" xfId="1" applyFont="1" applyFill="1" applyBorder="1" applyAlignment="1">
      <alignment horizontal="left" vertical="center" wrapText="1"/>
    </xf>
    <xf numFmtId="0" fontId="9" fillId="4" borderId="1" xfId="3" applyFont="1" applyFill="1" applyBorder="1" applyAlignment="1">
      <alignment vertical="center"/>
    </xf>
    <xf numFmtId="0" fontId="10" fillId="4" borderId="1" xfId="3" applyFont="1" applyFill="1" applyBorder="1" applyAlignment="1">
      <alignment vertical="center"/>
    </xf>
    <xf numFmtId="43" fontId="26" fillId="4" borderId="1" xfId="3" applyNumberFormat="1" applyFont="1" applyFill="1" applyBorder="1" applyAlignment="1">
      <alignment horizontal="center" vertical="center"/>
    </xf>
    <xf numFmtId="164" fontId="9" fillId="4" borderId="1" xfId="1" applyNumberFormat="1" applyFont="1" applyFill="1" applyBorder="1" applyAlignment="1">
      <alignment horizontal="right" vertical="center"/>
    </xf>
    <xf numFmtId="43" fontId="9" fillId="4" borderId="1" xfId="3" applyNumberFormat="1" applyFont="1" applyFill="1" applyBorder="1" applyAlignment="1">
      <alignment vertical="center"/>
    </xf>
    <xf numFmtId="43" fontId="9" fillId="4" borderId="1" xfId="1" applyFont="1" applyFill="1" applyBorder="1" applyAlignment="1">
      <alignment vertical="center" wrapText="1"/>
    </xf>
    <xf numFmtId="0" fontId="12" fillId="0" borderId="12" xfId="3" applyFont="1" applyBorder="1" applyAlignment="1">
      <alignment horizontal="center" vertical="center" wrapText="1"/>
    </xf>
    <xf numFmtId="0" fontId="18" fillId="0" borderId="1" xfId="3" applyFont="1" applyBorder="1" applyAlignment="1">
      <alignment horizontal="center" vertical="center"/>
    </xf>
    <xf numFmtId="164" fontId="18" fillId="0" borderId="1" xfId="1" applyNumberFormat="1" applyFont="1" applyBorder="1" applyAlignment="1">
      <alignment horizontal="center" vertical="center"/>
    </xf>
    <xf numFmtId="43" fontId="18" fillId="0" borderId="1" xfId="1" applyNumberFormat="1" applyFont="1" applyBorder="1" applyAlignment="1">
      <alignment horizontal="center" vertical="center"/>
    </xf>
    <xf numFmtId="0" fontId="13" fillId="0" borderId="11" xfId="3" applyFont="1" applyBorder="1" applyAlignment="1">
      <alignment horizontal="justify" vertical="center" wrapText="1"/>
    </xf>
    <xf numFmtId="0" fontId="18" fillId="0" borderId="11" xfId="3" applyFont="1" applyBorder="1" applyAlignment="1">
      <alignment horizontal="center" vertical="center"/>
    </xf>
    <xf numFmtId="164" fontId="18" fillId="0" borderId="11" xfId="1" applyNumberFormat="1" applyFont="1" applyBorder="1" applyAlignment="1">
      <alignment horizontal="center" vertical="center"/>
    </xf>
    <xf numFmtId="43" fontId="18" fillId="0" borderId="11" xfId="1" applyNumberFormat="1" applyFont="1" applyBorder="1" applyAlignment="1">
      <alignment horizontal="center" vertical="center"/>
    </xf>
    <xf numFmtId="0" fontId="13" fillId="0" borderId="0" xfId="3" applyFont="1" applyAlignment="1">
      <alignment vertical="center"/>
    </xf>
    <xf numFmtId="0" fontId="13" fillId="2" borderId="1" xfId="3" applyFont="1" applyFill="1" applyBorder="1" applyAlignment="1">
      <alignment horizontal="justify" vertical="center" wrapText="1"/>
    </xf>
    <xf numFmtId="0" fontId="13" fillId="2" borderId="1" xfId="3" applyFont="1" applyFill="1" applyBorder="1" applyAlignment="1">
      <alignment horizontal="justify" vertical="center"/>
    </xf>
    <xf numFmtId="0" fontId="12" fillId="0" borderId="12" xfId="3" applyFont="1" applyBorder="1" applyAlignment="1">
      <alignment horizontal="center" vertical="center"/>
    </xf>
    <xf numFmtId="0" fontId="12" fillId="0" borderId="29" xfId="3" applyFont="1" applyBorder="1" applyAlignment="1">
      <alignment horizontal="center" vertical="center"/>
    </xf>
    <xf numFmtId="0" fontId="12" fillId="0" borderId="31" xfId="3" applyFont="1" applyBorder="1" applyAlignment="1">
      <alignment horizontal="center" vertical="center"/>
    </xf>
    <xf numFmtId="43" fontId="12" fillId="0" borderId="12" xfId="3" applyNumberFormat="1" applyFont="1" applyBorder="1" applyAlignment="1">
      <alignment vertical="center"/>
    </xf>
    <xf numFmtId="43" fontId="12" fillId="0" borderId="31" xfId="3" applyNumberFormat="1" applyFont="1" applyBorder="1" applyAlignment="1">
      <alignment vertical="center"/>
    </xf>
    <xf numFmtId="0" fontId="32" fillId="0" borderId="0" xfId="3" applyFont="1" applyAlignment="1">
      <alignment vertical="center"/>
    </xf>
    <xf numFmtId="0" fontId="13" fillId="0" borderId="0" xfId="3" applyFont="1" applyAlignment="1">
      <alignment horizontal="center" vertical="center" wrapText="1"/>
    </xf>
    <xf numFmtId="0" fontId="18" fillId="0" borderId="0" xfId="3" applyFont="1" applyAlignment="1">
      <alignment horizontal="center" vertical="center"/>
    </xf>
    <xf numFmtId="164" fontId="18" fillId="0" borderId="0" xfId="1" applyNumberFormat="1" applyFont="1" applyAlignment="1">
      <alignment horizontal="center" vertical="center"/>
    </xf>
    <xf numFmtId="43" fontId="18" fillId="0" borderId="0" xfId="1" applyNumberFormat="1" applyFont="1" applyAlignment="1">
      <alignment horizontal="center" vertical="center"/>
    </xf>
    <xf numFmtId="0" fontId="33" fillId="0" borderId="0" xfId="3" applyFont="1" applyAlignment="1">
      <alignment vertical="center"/>
    </xf>
    <xf numFmtId="1" fontId="10" fillId="0" borderId="1" xfId="3" applyNumberFormat="1" applyFont="1" applyBorder="1" applyAlignment="1">
      <alignment horizontal="center" vertical="center" wrapText="1"/>
    </xf>
    <xf numFmtId="0" fontId="10" fillId="7" borderId="1" xfId="3" applyFont="1" applyFill="1" applyBorder="1" applyAlignment="1">
      <alignment horizontal="center" vertical="center"/>
    </xf>
    <xf numFmtId="0" fontId="10" fillId="7" borderId="1" xfId="3" applyFont="1" applyFill="1" applyBorder="1" applyAlignment="1">
      <alignment horizontal="left" vertical="center" wrapText="1"/>
    </xf>
    <xf numFmtId="0" fontId="10" fillId="7" borderId="1" xfId="3" applyFont="1" applyFill="1" applyBorder="1" applyAlignment="1">
      <alignment horizontal="center" vertical="center" wrapText="1"/>
    </xf>
    <xf numFmtId="164" fontId="10" fillId="7" borderId="1" xfId="1" applyNumberFormat="1" applyFont="1" applyFill="1" applyBorder="1" applyAlignment="1">
      <alignment horizontal="center" vertical="center" wrapText="1"/>
    </xf>
    <xf numFmtId="164" fontId="9" fillId="7" borderId="1" xfId="1" applyNumberFormat="1" applyFont="1" applyFill="1" applyBorder="1" applyAlignment="1">
      <alignment horizontal="center" vertical="center"/>
    </xf>
    <xf numFmtId="43" fontId="9" fillId="7" borderId="1" xfId="1" applyFont="1" applyFill="1" applyBorder="1" applyAlignment="1">
      <alignment horizontal="center" vertical="center"/>
    </xf>
    <xf numFmtId="0" fontId="10" fillId="0" borderId="1" xfId="3" applyFont="1" applyBorder="1" applyAlignment="1">
      <alignment horizontal="center" vertical="center" wrapText="1"/>
    </xf>
    <xf numFmtId="164" fontId="10" fillId="0" borderId="1" xfId="1" applyNumberFormat="1" applyFont="1" applyBorder="1" applyAlignment="1">
      <alignment horizontal="center" vertical="center" wrapText="1"/>
    </xf>
    <xf numFmtId="164" fontId="10" fillId="0" borderId="0" xfId="1" applyNumberFormat="1" applyFont="1" applyAlignment="1">
      <alignment horizontal="center" vertical="center"/>
    </xf>
    <xf numFmtId="0" fontId="10" fillId="0" borderId="0" xfId="3" applyFont="1" applyAlignment="1">
      <alignment horizontal="center" vertical="center" wrapText="1"/>
    </xf>
    <xf numFmtId="164" fontId="10" fillId="0" borderId="0" xfId="1" applyNumberFormat="1" applyFont="1" applyBorder="1" applyAlignment="1">
      <alignment horizontal="center" vertical="center" wrapText="1"/>
    </xf>
    <xf numFmtId="164" fontId="10" fillId="0" borderId="0" xfId="1" applyNumberFormat="1" applyFont="1" applyBorder="1" applyAlignment="1">
      <alignment horizontal="center" vertical="center"/>
    </xf>
    <xf numFmtId="164" fontId="9" fillId="0" borderId="0" xfId="1" applyNumberFormat="1" applyFont="1" applyBorder="1" applyAlignment="1">
      <alignment horizontal="center" vertical="center"/>
    </xf>
    <xf numFmtId="164" fontId="9" fillId="0" borderId="0" xfId="1" applyNumberFormat="1" applyFont="1" applyBorder="1" applyAlignment="1">
      <alignment horizontal="center" vertical="center" wrapText="1"/>
    </xf>
    <xf numFmtId="164" fontId="10" fillId="0" borderId="0" xfId="1" applyNumberFormat="1" applyFont="1" applyAlignment="1">
      <alignment horizontal="center" vertical="center" wrapText="1"/>
    </xf>
    <xf numFmtId="0" fontId="9" fillId="0" borderId="11" xfId="3" applyFont="1" applyBorder="1" applyAlignment="1">
      <alignment horizontal="left" vertical="center" wrapText="1"/>
    </xf>
    <xf numFmtId="0" fontId="28" fillId="0" borderId="11" xfId="3" applyFont="1" applyBorder="1" applyAlignment="1">
      <alignment horizontal="center" vertical="center" wrapText="1"/>
    </xf>
    <xf numFmtId="164" fontId="28" fillId="0" borderId="11" xfId="1" applyNumberFormat="1" applyFont="1" applyBorder="1" applyAlignment="1">
      <alignment horizontal="center" vertical="center" wrapText="1"/>
    </xf>
    <xf numFmtId="164" fontId="9" fillId="0" borderId="11" xfId="1" applyNumberFormat="1" applyFont="1" applyBorder="1" applyAlignment="1">
      <alignment horizontal="center" vertical="center"/>
    </xf>
    <xf numFmtId="43" fontId="10" fillId="0" borderId="11" xfId="1" applyFont="1" applyBorder="1" applyAlignment="1">
      <alignment horizontal="center" vertical="center"/>
    </xf>
    <xf numFmtId="0" fontId="9" fillId="0" borderId="10" xfId="3" applyFont="1" applyBorder="1" applyAlignment="1">
      <alignment horizontal="center" vertical="center"/>
    </xf>
    <xf numFmtId="0" fontId="10" fillId="0" borderId="12" xfId="3" applyFont="1" applyBorder="1" applyAlignment="1">
      <alignment horizontal="center" vertical="center" wrapText="1"/>
    </xf>
    <xf numFmtId="0" fontId="10" fillId="0" borderId="29" xfId="3" applyFont="1" applyBorder="1" applyAlignment="1">
      <alignment horizontal="center" vertical="center" wrapText="1"/>
    </xf>
    <xf numFmtId="0" fontId="10" fillId="0" borderId="31" xfId="3" applyFont="1" applyBorder="1" applyAlignment="1">
      <alignment horizontal="center" vertical="center" wrapText="1"/>
    </xf>
    <xf numFmtId="0" fontId="12" fillId="0" borderId="10" xfId="3" applyFont="1" applyBorder="1" applyAlignment="1">
      <alignment horizontal="center" vertical="center"/>
    </xf>
    <xf numFmtId="0" fontId="12" fillId="3" borderId="10" xfId="3" applyFont="1" applyFill="1" applyBorder="1" applyAlignment="1">
      <alignment horizontal="center" wrapText="1"/>
    </xf>
    <xf numFmtId="0" fontId="12" fillId="3" borderId="10" xfId="3" applyFont="1" applyFill="1" applyBorder="1" applyAlignment="1">
      <alignment horizontal="center" vertical="center" wrapText="1"/>
    </xf>
    <xf numFmtId="0" fontId="12" fillId="0" borderId="11" xfId="3" applyFont="1" applyBorder="1" applyAlignment="1">
      <alignment vertical="center" wrapText="1"/>
    </xf>
    <xf numFmtId="164" fontId="29" fillId="0" borderId="11" xfId="1" applyNumberFormat="1" applyFont="1" applyBorder="1" applyAlignment="1">
      <alignment horizontal="center" vertical="center"/>
    </xf>
    <xf numFmtId="0" fontId="29" fillId="0" borderId="11" xfId="3" applyFont="1" applyBorder="1" applyAlignment="1">
      <alignment horizontal="center" vertical="center"/>
    </xf>
    <xf numFmtId="43" fontId="30" fillId="0" borderId="11" xfId="1" applyFont="1" applyFill="1" applyBorder="1" applyAlignment="1">
      <alignment horizontal="center" vertical="center"/>
    </xf>
    <xf numFmtId="164" fontId="29" fillId="0" borderId="1" xfId="1" applyNumberFormat="1" applyFont="1" applyBorder="1" applyAlignment="1">
      <alignment horizontal="center" vertical="center"/>
    </xf>
    <xf numFmtId="0" fontId="22" fillId="0" borderId="1" xfId="3" applyFont="1" applyBorder="1" applyAlignment="1">
      <alignment vertical="center" wrapText="1"/>
    </xf>
    <xf numFmtId="164" fontId="30" fillId="0" borderId="1" xfId="1" applyNumberFormat="1" applyFont="1" applyBorder="1" applyAlignment="1">
      <alignment horizontal="center" vertical="center"/>
    </xf>
    <xf numFmtId="0" fontId="30" fillId="0" borderId="1" xfId="3" applyFont="1" applyBorder="1" applyAlignment="1">
      <alignment horizontal="center" vertical="center"/>
    </xf>
    <xf numFmtId="43" fontId="29" fillId="0" borderId="1" xfId="1" applyFont="1" applyFill="1" applyBorder="1" applyAlignment="1">
      <alignment horizontal="center" vertical="center"/>
    </xf>
    <xf numFmtId="0" fontId="12" fillId="0" borderId="1" xfId="3" applyFont="1" applyBorder="1" applyAlignment="1">
      <alignment vertical="center" wrapText="1"/>
    </xf>
    <xf numFmtId="0" fontId="12" fillId="0" borderId="31" xfId="3" applyFont="1" applyBorder="1" applyAlignment="1">
      <alignment horizontal="center" vertical="center" wrapText="1"/>
    </xf>
    <xf numFmtId="43" fontId="12" fillId="0" borderId="1" xfId="3" applyNumberFormat="1" applyFont="1" applyBorder="1" applyAlignment="1">
      <alignment vertical="center"/>
    </xf>
    <xf numFmtId="0" fontId="13" fillId="2" borderId="0" xfId="3" applyFont="1" applyFill="1" applyAlignment="1">
      <alignment horizontal="center" vertical="center"/>
    </xf>
    <xf numFmtId="0" fontId="1" fillId="0" borderId="0" xfId="3" applyAlignment="1">
      <alignment horizontal="left" vertical="center" wrapText="1"/>
    </xf>
    <xf numFmtId="0" fontId="13" fillId="0" borderId="0" xfId="3" applyFont="1" applyAlignment="1">
      <alignment horizontal="left" vertical="center"/>
    </xf>
    <xf numFmtId="0" fontId="13" fillId="0" borderId="0" xfId="3" applyFont="1" applyAlignment="1">
      <alignment horizontal="justify" vertical="center" wrapText="1"/>
    </xf>
    <xf numFmtId="0" fontId="13" fillId="0" borderId="0" xfId="3" quotePrefix="1" applyFont="1" applyAlignment="1">
      <alignment horizontal="center" vertical="center"/>
    </xf>
    <xf numFmtId="0" fontId="13" fillId="0" borderId="0" xfId="3" quotePrefix="1" applyFont="1" applyAlignment="1">
      <alignment vertical="center"/>
    </xf>
    <xf numFmtId="164" fontId="26" fillId="0" borderId="1" xfId="1" applyNumberFormat="1" applyFont="1" applyBorder="1" applyAlignment="1">
      <alignment horizontal="center" vertical="center"/>
    </xf>
    <xf numFmtId="43" fontId="26" fillId="0" borderId="1" xfId="1" applyNumberFormat="1" applyFont="1" applyBorder="1" applyAlignment="1">
      <alignment horizontal="center" vertical="center"/>
    </xf>
    <xf numFmtId="43" fontId="27" fillId="0" borderId="1" xfId="1" applyFont="1" applyFill="1" applyBorder="1" applyAlignment="1">
      <alignment horizontal="center" vertical="center"/>
    </xf>
    <xf numFmtId="0" fontId="26" fillId="0" borderId="1" xfId="3" applyFont="1" applyBorder="1" applyAlignment="1">
      <alignment horizontal="center" vertical="center"/>
    </xf>
    <xf numFmtId="0" fontId="10" fillId="0" borderId="1" xfId="3" applyFont="1" applyBorder="1" applyAlignment="1">
      <alignment vertical="center" wrapText="1"/>
    </xf>
    <xf numFmtId="0" fontId="10" fillId="7" borderId="0" xfId="3" applyFont="1" applyFill="1" applyAlignment="1">
      <alignment vertical="center" wrapText="1"/>
    </xf>
    <xf numFmtId="164" fontId="26" fillId="7" borderId="1" xfId="1" applyNumberFormat="1" applyFont="1" applyFill="1" applyBorder="1" applyAlignment="1">
      <alignment horizontal="center" vertical="center"/>
    </xf>
    <xf numFmtId="43" fontId="26" fillId="7" borderId="1" xfId="1" applyNumberFormat="1" applyFont="1" applyFill="1" applyBorder="1" applyAlignment="1">
      <alignment horizontal="center" vertical="center"/>
    </xf>
    <xf numFmtId="43" fontId="27" fillId="7" borderId="1" xfId="1" applyFont="1" applyFill="1" applyBorder="1" applyAlignment="1">
      <alignment horizontal="center" vertical="center"/>
    </xf>
    <xf numFmtId="0" fontId="10" fillId="0" borderId="1" xfId="3" applyFont="1" applyBorder="1" applyAlignment="1">
      <alignment vertical="center"/>
    </xf>
    <xf numFmtId="0" fontId="10" fillId="0" borderId="12" xfId="3" applyFont="1" applyBorder="1" applyAlignment="1">
      <alignment horizontal="center" vertical="center"/>
    </xf>
    <xf numFmtId="0" fontId="10" fillId="0" borderId="29" xfId="3" applyFont="1" applyBorder="1" applyAlignment="1">
      <alignment horizontal="center" vertical="center"/>
    </xf>
    <xf numFmtId="0" fontId="10" fillId="0" borderId="31" xfId="3" applyFont="1" applyBorder="1" applyAlignment="1">
      <alignment horizontal="center" vertical="center"/>
    </xf>
    <xf numFmtId="43" fontId="10" fillId="0" borderId="1" xfId="1" applyNumberFormat="1" applyFont="1" applyBorder="1" applyAlignment="1">
      <alignment vertical="center"/>
    </xf>
    <xf numFmtId="43" fontId="9" fillId="0" borderId="1" xfId="1" applyFont="1" applyBorder="1" applyAlignment="1">
      <alignment vertical="center"/>
    </xf>
    <xf numFmtId="164" fontId="10" fillId="0" borderId="0" xfId="1" applyNumberFormat="1" applyFont="1" applyAlignment="1">
      <alignment vertical="center"/>
    </xf>
    <xf numFmtId="43" fontId="10" fillId="0" borderId="0" xfId="1" applyNumberFormat="1" applyFont="1" applyAlignment="1">
      <alignment vertical="center"/>
    </xf>
    <xf numFmtId="43" fontId="10" fillId="0" borderId="0" xfId="1" applyFont="1" applyAlignment="1">
      <alignment vertical="center"/>
    </xf>
    <xf numFmtId="0" fontId="12" fillId="0" borderId="37" xfId="3" applyFont="1" applyBorder="1" applyAlignment="1">
      <alignment horizontal="center" vertical="center" wrapText="1"/>
    </xf>
    <xf numFmtId="0" fontId="22" fillId="0" borderId="34" xfId="3" applyFont="1" applyBorder="1" applyAlignment="1">
      <alignment horizontal="center" vertical="center" wrapText="1"/>
    </xf>
    <xf numFmtId="0" fontId="13" fillId="0" borderId="11" xfId="3" applyFont="1" applyBorder="1" applyAlignment="1">
      <alignment vertical="center"/>
    </xf>
    <xf numFmtId="43" fontId="12" fillId="0" borderId="10" xfId="1" applyFont="1" applyBorder="1" applyAlignment="1">
      <alignment horizontal="center" vertical="center"/>
    </xf>
    <xf numFmtId="0" fontId="12" fillId="3" borderId="10" xfId="3" applyFont="1" applyFill="1" applyBorder="1" applyAlignment="1">
      <alignment horizontal="center" vertical="center"/>
    </xf>
    <xf numFmtId="164" fontId="12" fillId="3" borderId="10" xfId="1" applyNumberFormat="1" applyFont="1" applyFill="1" applyBorder="1" applyAlignment="1">
      <alignment horizontal="center" vertical="center"/>
    </xf>
    <xf numFmtId="43" fontId="12" fillId="3" borderId="10" xfId="1" applyNumberFormat="1" applyFont="1" applyFill="1" applyBorder="1" applyAlignment="1">
      <alignment horizontal="center" vertical="center"/>
    </xf>
    <xf numFmtId="0" fontId="9" fillId="0" borderId="11" xfId="3" applyFont="1" applyBorder="1" applyAlignment="1">
      <alignment horizontal="center" vertical="center" wrapText="1"/>
    </xf>
    <xf numFmtId="0" fontId="28" fillId="0" borderId="11" xfId="3" applyFont="1" applyBorder="1" applyAlignment="1">
      <alignment horizontal="center" vertical="center" wrapText="1"/>
    </xf>
    <xf numFmtId="0" fontId="10" fillId="0" borderId="11" xfId="3" applyFont="1" applyBorder="1" applyAlignment="1">
      <alignment horizontal="center" vertical="center"/>
    </xf>
    <xf numFmtId="164" fontId="10" fillId="0" borderId="11" xfId="1" applyNumberFormat="1" applyFont="1" applyBorder="1" applyAlignment="1">
      <alignment horizontal="center" vertical="center"/>
    </xf>
    <xf numFmtId="43" fontId="34" fillId="0" borderId="11" xfId="1" applyNumberFormat="1" applyFont="1" applyBorder="1" applyAlignment="1">
      <alignment horizontal="center" vertical="center"/>
    </xf>
    <xf numFmtId="43" fontId="10" fillId="0" borderId="11" xfId="1" applyFont="1" applyBorder="1" applyAlignment="1">
      <alignment vertical="center"/>
    </xf>
    <xf numFmtId="0" fontId="12" fillId="0" borderId="10" xfId="3" applyFont="1" applyBorder="1" applyAlignment="1">
      <alignment horizontal="center" vertical="center" wrapText="1"/>
    </xf>
    <xf numFmtId="0" fontId="9" fillId="3" borderId="10" xfId="3" applyFont="1" applyFill="1" applyBorder="1" applyAlignment="1">
      <alignment horizontal="left" vertical="center" wrapText="1"/>
    </xf>
    <xf numFmtId="0" fontId="12" fillId="0" borderId="37" xfId="3" applyFont="1" applyBorder="1" applyAlignment="1">
      <alignment horizontal="center" wrapText="1"/>
    </xf>
    <xf numFmtId="43" fontId="13" fillId="0" borderId="11" xfId="1" applyFont="1" applyBorder="1" applyAlignment="1"/>
    <xf numFmtId="0" fontId="12" fillId="3" borderId="10" xfId="3" applyFont="1" applyFill="1" applyBorder="1" applyAlignment="1">
      <alignment horizontal="center"/>
    </xf>
    <xf numFmtId="164" fontId="12" fillId="3" borderId="10" xfId="1" applyNumberFormat="1" applyFont="1" applyFill="1" applyBorder="1" applyAlignment="1">
      <alignment horizontal="center"/>
    </xf>
    <xf numFmtId="43" fontId="12" fillId="3" borderId="10" xfId="1" applyNumberFormat="1" applyFont="1" applyFill="1" applyBorder="1" applyAlignment="1">
      <alignment horizontal="center"/>
    </xf>
    <xf numFmtId="43" fontId="12" fillId="3" borderId="10" xfId="1" applyFont="1" applyFill="1" applyBorder="1" applyAlignment="1">
      <alignment horizontal="center"/>
    </xf>
  </cellXfs>
  <cellStyles count="13">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60</xdr:row>
      <xdr:rowOff>44824</xdr:rowOff>
    </xdr:from>
    <xdr:to>
      <xdr:col>15</xdr:col>
      <xdr:colOff>44823</xdr:colOff>
      <xdr:row>65</xdr:row>
      <xdr:rowOff>434755</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97</xdr:row>
          <xdr:rowOff>257175</xdr:rowOff>
        </xdr:from>
        <xdr:to>
          <xdr:col>15</xdr:col>
          <xdr:colOff>314325</xdr:colOff>
          <xdr:row>101</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SheetLayoutView="100" workbookViewId="0">
      <selection activeCell="E4" sqref="E4"/>
    </sheetView>
  </sheetViews>
  <sheetFormatPr defaultRowHeight="12.75" x14ac:dyDescent="0.2"/>
  <cols>
    <col min="1" max="1" width="28.85546875" customWidth="1"/>
    <col min="4" max="4" width="19" customWidth="1"/>
    <col min="7" max="7" width="9.42578125" bestFit="1" customWidth="1"/>
  </cols>
  <sheetData>
    <row r="1" spans="1:4" ht="13.5" thickBot="1" x14ac:dyDescent="0.25">
      <c r="A1" s="213"/>
      <c r="B1" s="213"/>
      <c r="C1" s="213"/>
      <c r="D1" s="213"/>
    </row>
    <row r="2" spans="1:4" ht="15" thickBot="1" x14ac:dyDescent="0.25">
      <c r="A2" s="224" t="s">
        <v>84</v>
      </c>
      <c r="B2" s="225"/>
      <c r="C2" s="225"/>
      <c r="D2" s="226"/>
    </row>
    <row r="3" spans="1:4" ht="16.5" thickBot="1" x14ac:dyDescent="0.3">
      <c r="A3" s="214"/>
      <c r="B3" s="214"/>
      <c r="C3" s="214"/>
      <c r="D3" s="214"/>
    </row>
    <row r="4" spans="1:4" ht="13.5" thickBot="1" x14ac:dyDescent="0.25">
      <c r="A4" s="218" t="s">
        <v>362</v>
      </c>
      <c r="B4" s="219"/>
      <c r="C4" s="219"/>
      <c r="D4" s="220"/>
    </row>
    <row r="5" spans="1:4" ht="13.5" thickBot="1" x14ac:dyDescent="0.25">
      <c r="A5" s="215"/>
      <c r="B5" s="215"/>
      <c r="C5" s="215"/>
      <c r="D5" s="215"/>
    </row>
    <row r="6" spans="1:4" ht="13.5" thickBot="1" x14ac:dyDescent="0.25">
      <c r="A6" s="221" t="s">
        <v>29</v>
      </c>
      <c r="B6" s="222"/>
      <c r="C6" s="222"/>
      <c r="D6" s="223"/>
    </row>
    <row r="7" spans="1:4" x14ac:dyDescent="0.2">
      <c r="A7" s="216"/>
      <c r="B7" s="216"/>
      <c r="C7" s="216"/>
      <c r="D7" s="216"/>
    </row>
    <row r="8" spans="1:4" ht="13.5" thickBot="1" x14ac:dyDescent="0.25">
      <c r="A8" s="217"/>
      <c r="B8" s="217"/>
      <c r="C8" s="217"/>
      <c r="D8" s="217"/>
    </row>
    <row r="9" spans="1:4" ht="15.75" x14ac:dyDescent="0.25">
      <c r="A9" s="11" t="s">
        <v>45</v>
      </c>
      <c r="B9" s="12" t="s">
        <v>30</v>
      </c>
      <c r="C9" s="227">
        <f>Civil!F118</f>
        <v>0</v>
      </c>
      <c r="D9" s="228"/>
    </row>
    <row r="10" spans="1:4" ht="15.75" x14ac:dyDescent="0.25">
      <c r="A10" s="13"/>
      <c r="B10" s="7"/>
      <c r="C10" s="208"/>
      <c r="D10" s="209"/>
    </row>
    <row r="11" spans="1:4" ht="15.75" x14ac:dyDescent="0.25">
      <c r="A11" s="13" t="s">
        <v>32</v>
      </c>
      <c r="B11" s="7" t="s">
        <v>30</v>
      </c>
      <c r="C11" s="229">
        <f>'Plumbing BOQ'!$G$22</f>
        <v>0</v>
      </c>
      <c r="D11" s="230"/>
    </row>
    <row r="12" spans="1:4" ht="15.75" x14ac:dyDescent="0.25">
      <c r="A12" s="13"/>
      <c r="B12" s="7"/>
      <c r="C12" s="208"/>
      <c r="D12" s="209"/>
    </row>
    <row r="13" spans="1:4" ht="15.75" x14ac:dyDescent="0.25">
      <c r="A13" s="13" t="s">
        <v>42</v>
      </c>
      <c r="B13" s="7" t="s">
        <v>30</v>
      </c>
      <c r="C13" s="206">
        <f>HVAC!F37</f>
        <v>0</v>
      </c>
      <c r="D13" s="207"/>
    </row>
    <row r="14" spans="1:4" ht="15.75" x14ac:dyDescent="0.25">
      <c r="A14" s="13"/>
      <c r="B14" s="7"/>
      <c r="C14" s="208"/>
      <c r="D14" s="209"/>
    </row>
    <row r="15" spans="1:4" ht="15.75" x14ac:dyDescent="0.25">
      <c r="A15" s="13" t="s">
        <v>41</v>
      </c>
      <c r="B15" s="7" t="s">
        <v>30</v>
      </c>
      <c r="C15" s="210">
        <f>'Elec Summary'!C19</f>
        <v>0</v>
      </c>
      <c r="D15" s="211"/>
    </row>
    <row r="16" spans="1:4" ht="15.75" x14ac:dyDescent="0.25">
      <c r="A16" s="13"/>
      <c r="B16" s="7"/>
      <c r="C16" s="208"/>
      <c r="D16" s="209"/>
    </row>
    <row r="17" spans="1:7" ht="16.5" thickBot="1" x14ac:dyDescent="0.3">
      <c r="A17" s="183" t="s">
        <v>352</v>
      </c>
      <c r="B17" s="14" t="s">
        <v>30</v>
      </c>
      <c r="C17" s="204">
        <f>SUM(C9:D16)</f>
        <v>0</v>
      </c>
      <c r="D17" s="205"/>
    </row>
    <row r="18" spans="1:7" ht="18" customHeight="1" x14ac:dyDescent="0.25">
      <c r="A18" s="8"/>
      <c r="B18" s="9"/>
      <c r="C18" s="10"/>
      <c r="D18" s="10"/>
    </row>
    <row r="19" spans="1:7" ht="15" x14ac:dyDescent="0.2">
      <c r="A19" s="87"/>
      <c r="B19" s="2"/>
      <c r="C19" s="212"/>
      <c r="D19" s="212"/>
    </row>
    <row r="20" spans="1:7" ht="15" x14ac:dyDescent="0.2">
      <c r="A20" s="87"/>
      <c r="B20" s="2"/>
      <c r="C20" s="2"/>
      <c r="D20" s="3"/>
    </row>
    <row r="21" spans="1:7" ht="15" x14ac:dyDescent="0.2">
      <c r="A21" s="87"/>
      <c r="B21" s="2"/>
      <c r="C21" s="212"/>
      <c r="D21" s="212"/>
    </row>
    <row r="22" spans="1:7" x14ac:dyDescent="0.2">
      <c r="G22" s="113"/>
    </row>
  </sheetData>
  <mergeCells count="18">
    <mergeCell ref="A1:D1"/>
    <mergeCell ref="C12:D12"/>
    <mergeCell ref="A3:D3"/>
    <mergeCell ref="A5:D5"/>
    <mergeCell ref="A7:D8"/>
    <mergeCell ref="A4:D4"/>
    <mergeCell ref="A6:D6"/>
    <mergeCell ref="A2:D2"/>
    <mergeCell ref="C9:D9"/>
    <mergeCell ref="C11:D11"/>
    <mergeCell ref="C10:D10"/>
    <mergeCell ref="C17:D17"/>
    <mergeCell ref="C13:D13"/>
    <mergeCell ref="C14:D14"/>
    <mergeCell ref="C15:D15"/>
    <mergeCell ref="C21:D21"/>
    <mergeCell ref="C19:D19"/>
    <mergeCell ref="C16:D16"/>
  </mergeCells>
  <printOptions horizontalCentered="1" verticalCentered="1"/>
  <pageMargins left="0.25" right="0.25" top="0.25" bottom="0.25" header="0" footer="0"/>
  <pageSetup paperSize="9" scale="15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3"/>
  <sheetViews>
    <sheetView view="pageBreakPreview" zoomScale="70" zoomScaleSheetLayoutView="70" zoomScalePageLayoutView="10" workbookViewId="0">
      <selection sqref="A1:B1"/>
    </sheetView>
  </sheetViews>
  <sheetFormatPr defaultColWidth="8.85546875" defaultRowHeight="16.5" x14ac:dyDescent="0.2"/>
  <cols>
    <col min="1" max="1" width="7" style="4" bestFit="1" customWidth="1"/>
    <col min="2" max="2" width="89.140625" style="285" bestFit="1" customWidth="1"/>
    <col min="3" max="3" width="7.140625" style="47" bestFit="1" customWidth="1"/>
    <col min="4" max="4" width="10" style="161" customWidth="1"/>
    <col min="5" max="5" width="14.28515625" style="119" customWidth="1"/>
    <col min="6" max="6" width="14.7109375" style="119" customWidth="1"/>
    <col min="7" max="7" width="32.7109375" style="6" bestFit="1" customWidth="1"/>
    <col min="8" max="16384" width="8.85546875" style="1"/>
  </cols>
  <sheetData>
    <row r="1" spans="1:7" ht="44.25" customHeight="1" x14ac:dyDescent="0.2">
      <c r="A1" s="297" t="s">
        <v>13</v>
      </c>
      <c r="B1" s="298"/>
      <c r="C1" s="299" t="s">
        <v>362</v>
      </c>
      <c r="D1" s="300"/>
      <c r="E1" s="300"/>
      <c r="F1" s="300"/>
      <c r="G1" s="301"/>
    </row>
    <row r="2" spans="1:7" s="43" customFormat="1" ht="31.5" customHeight="1" x14ac:dyDescent="0.2">
      <c r="A2" s="93" t="s">
        <v>280</v>
      </c>
      <c r="B2" s="94" t="s">
        <v>9</v>
      </c>
      <c r="C2" s="95" t="s">
        <v>10</v>
      </c>
      <c r="D2" s="157" t="s">
        <v>11</v>
      </c>
      <c r="E2" s="115" t="s">
        <v>19</v>
      </c>
      <c r="F2" s="122" t="s">
        <v>51</v>
      </c>
      <c r="G2" s="96" t="s">
        <v>28</v>
      </c>
    </row>
    <row r="3" spans="1:7" x14ac:dyDescent="0.2">
      <c r="A3" s="97" t="s">
        <v>12</v>
      </c>
      <c r="B3" s="200" t="s">
        <v>13</v>
      </c>
      <c r="C3" s="199"/>
      <c r="D3" s="158"/>
      <c r="E3" s="116"/>
      <c r="F3" s="116"/>
      <c r="G3" s="103"/>
    </row>
    <row r="4" spans="1:7" ht="16.5" customHeight="1" x14ac:dyDescent="0.2">
      <c r="A4" s="97"/>
      <c r="B4" s="231" t="s">
        <v>110</v>
      </c>
      <c r="C4" s="232" t="s">
        <v>111</v>
      </c>
      <c r="D4" s="232"/>
      <c r="E4" s="232"/>
      <c r="F4" s="123"/>
      <c r="G4" s="103"/>
    </row>
    <row r="5" spans="1:7" ht="16.5" customHeight="1" x14ac:dyDescent="0.2">
      <c r="A5" s="97"/>
      <c r="B5" s="231"/>
      <c r="C5" s="232"/>
      <c r="D5" s="232"/>
      <c r="E5" s="232"/>
      <c r="F5" s="123"/>
      <c r="G5" s="103"/>
    </row>
    <row r="6" spans="1:7" x14ac:dyDescent="0.2">
      <c r="A6" s="97">
        <v>1</v>
      </c>
      <c r="B6" s="262" t="s">
        <v>14</v>
      </c>
      <c r="C6" s="199"/>
      <c r="D6" s="158"/>
      <c r="E6" s="116"/>
      <c r="F6" s="116"/>
      <c r="G6" s="103"/>
    </row>
    <row r="7" spans="1:7" ht="120.75" customHeight="1" x14ac:dyDescent="0.2">
      <c r="A7" s="97">
        <v>1.1000000000000001</v>
      </c>
      <c r="B7" s="102" t="s">
        <v>58</v>
      </c>
      <c r="C7" s="201"/>
      <c r="D7" s="130" t="s">
        <v>365</v>
      </c>
      <c r="E7" s="117"/>
      <c r="F7" s="116"/>
      <c r="G7" s="103"/>
    </row>
    <row r="8" spans="1:7" x14ac:dyDescent="0.2">
      <c r="A8" s="97"/>
      <c r="B8" s="262" t="s">
        <v>59</v>
      </c>
      <c r="C8" s="201"/>
      <c r="D8" s="130"/>
      <c r="E8" s="117"/>
      <c r="F8" s="116"/>
      <c r="G8" s="103"/>
    </row>
    <row r="9" spans="1:7" ht="15.75" x14ac:dyDescent="0.2">
      <c r="A9" s="97" t="s">
        <v>23</v>
      </c>
      <c r="B9" s="102" t="s">
        <v>69</v>
      </c>
      <c r="C9" s="233"/>
      <c r="D9" s="234" t="s">
        <v>15</v>
      </c>
      <c r="E9" s="235"/>
      <c r="F9" s="235"/>
      <c r="G9" s="237"/>
    </row>
    <row r="10" spans="1:7" ht="15.75" x14ac:dyDescent="0.2">
      <c r="A10" s="97" t="s">
        <v>24</v>
      </c>
      <c r="B10" s="102" t="s">
        <v>70</v>
      </c>
      <c r="C10" s="233"/>
      <c r="D10" s="234"/>
      <c r="E10" s="235"/>
      <c r="F10" s="235"/>
      <c r="G10" s="237"/>
    </row>
    <row r="11" spans="1:7" ht="15.75" x14ac:dyDescent="0.2">
      <c r="A11" s="97" t="s">
        <v>25</v>
      </c>
      <c r="B11" s="102" t="s">
        <v>71</v>
      </c>
      <c r="C11" s="233"/>
      <c r="D11" s="234"/>
      <c r="E11" s="235"/>
      <c r="F11" s="235"/>
      <c r="G11" s="237"/>
    </row>
    <row r="12" spans="1:7" ht="15.75" x14ac:dyDescent="0.2">
      <c r="A12" s="97" t="s">
        <v>26</v>
      </c>
      <c r="B12" s="102" t="s">
        <v>73</v>
      </c>
      <c r="C12" s="233"/>
      <c r="D12" s="234"/>
      <c r="E12" s="235"/>
      <c r="F12" s="235"/>
      <c r="G12" s="237"/>
    </row>
    <row r="13" spans="1:7" x14ac:dyDescent="0.2">
      <c r="A13" s="51">
        <v>2</v>
      </c>
      <c r="B13" s="263" t="s">
        <v>283</v>
      </c>
      <c r="C13" s="201"/>
      <c r="D13" s="158"/>
      <c r="E13" s="118"/>
      <c r="F13" s="124"/>
      <c r="G13" s="103"/>
    </row>
    <row r="14" spans="1:7" ht="124.5" customHeight="1" x14ac:dyDescent="0.2">
      <c r="A14" s="97"/>
      <c r="B14" s="102" t="s">
        <v>87</v>
      </c>
      <c r="C14" s="201" t="s">
        <v>22</v>
      </c>
      <c r="D14" s="130">
        <v>700</v>
      </c>
      <c r="E14" s="118"/>
      <c r="F14" s="124">
        <f>D14*E14</f>
        <v>0</v>
      </c>
      <c r="G14" s="103"/>
    </row>
    <row r="15" spans="1:7" x14ac:dyDescent="0.2">
      <c r="A15" s="97">
        <v>2.1</v>
      </c>
      <c r="B15" s="262" t="s">
        <v>357</v>
      </c>
      <c r="C15" s="199"/>
      <c r="D15" s="158"/>
      <c r="E15" s="118"/>
      <c r="F15" s="124"/>
      <c r="G15" s="103"/>
    </row>
    <row r="16" spans="1:7" ht="92.25" customHeight="1" x14ac:dyDescent="0.2">
      <c r="A16" s="97"/>
      <c r="B16" s="102" t="s">
        <v>88</v>
      </c>
      <c r="C16" s="201" t="s">
        <v>33</v>
      </c>
      <c r="D16" s="130">
        <v>120</v>
      </c>
      <c r="E16" s="118"/>
      <c r="F16" s="124">
        <f>D16*E16</f>
        <v>0</v>
      </c>
      <c r="G16" s="99" t="s">
        <v>353</v>
      </c>
    </row>
    <row r="17" spans="1:10" x14ac:dyDescent="0.2">
      <c r="A17" s="97">
        <v>2.2000000000000002</v>
      </c>
      <c r="B17" s="262" t="s">
        <v>358</v>
      </c>
      <c r="C17" s="199"/>
      <c r="D17" s="158"/>
      <c r="E17" s="118"/>
      <c r="F17" s="124"/>
      <c r="G17" s="103"/>
    </row>
    <row r="18" spans="1:10" ht="77.25" customHeight="1" x14ac:dyDescent="0.2">
      <c r="A18" s="51"/>
      <c r="B18" s="102" t="s">
        <v>93</v>
      </c>
      <c r="C18" s="201" t="s">
        <v>33</v>
      </c>
      <c r="D18" s="130">
        <v>16</v>
      </c>
      <c r="E18" s="118"/>
      <c r="F18" s="124">
        <f>D18*E18</f>
        <v>0</v>
      </c>
      <c r="G18" s="99" t="s">
        <v>116</v>
      </c>
    </row>
    <row r="19" spans="1:10" x14ac:dyDescent="0.2">
      <c r="A19" s="51">
        <v>2.2999999999999998</v>
      </c>
      <c r="B19" s="262" t="s">
        <v>80</v>
      </c>
      <c r="C19" s="201"/>
      <c r="D19" s="130"/>
      <c r="E19" s="118"/>
      <c r="F19" s="124"/>
      <c r="G19" s="103"/>
    </row>
    <row r="20" spans="1:10" ht="81" customHeight="1" x14ac:dyDescent="0.2">
      <c r="A20" s="51"/>
      <c r="B20" s="102" t="s">
        <v>94</v>
      </c>
      <c r="C20" s="201" t="s">
        <v>33</v>
      </c>
      <c r="D20" s="130">
        <v>12</v>
      </c>
      <c r="E20" s="118"/>
      <c r="F20" s="124">
        <f>D20*E20</f>
        <v>0</v>
      </c>
      <c r="G20" s="99"/>
    </row>
    <row r="21" spans="1:10" s="264" customFormat="1" x14ac:dyDescent="0.2">
      <c r="A21" s="51">
        <v>3</v>
      </c>
      <c r="B21" s="262" t="s">
        <v>359</v>
      </c>
      <c r="C21" s="199"/>
      <c r="D21" s="158"/>
      <c r="E21" s="118"/>
      <c r="F21" s="124"/>
      <c r="G21" s="104"/>
    </row>
    <row r="22" spans="1:10" ht="94.5" customHeight="1" x14ac:dyDescent="0.2">
      <c r="A22" s="51">
        <v>3.1</v>
      </c>
      <c r="B22" s="102" t="s">
        <v>356</v>
      </c>
      <c r="C22" s="201" t="s">
        <v>33</v>
      </c>
      <c r="D22" s="130">
        <v>24</v>
      </c>
      <c r="E22" s="118"/>
      <c r="F22" s="124">
        <f>D22*E22</f>
        <v>0</v>
      </c>
      <c r="G22" s="99"/>
      <c r="I22" s="265">
        <f>E22/12</f>
        <v>0</v>
      </c>
      <c r="J22" s="265">
        <f>I22*3</f>
        <v>0</v>
      </c>
    </row>
    <row r="23" spans="1:10" x14ac:dyDescent="0.2">
      <c r="A23" s="51">
        <v>4</v>
      </c>
      <c r="B23" s="262" t="s">
        <v>60</v>
      </c>
      <c r="C23" s="201"/>
      <c r="D23" s="130"/>
      <c r="E23" s="118"/>
      <c r="F23" s="124"/>
      <c r="G23" s="103"/>
    </row>
    <row r="24" spans="1:10" ht="63" customHeight="1" x14ac:dyDescent="0.2">
      <c r="A24" s="51"/>
      <c r="B24" s="102" t="s">
        <v>99</v>
      </c>
      <c r="C24" s="201"/>
      <c r="D24" s="130"/>
      <c r="E24" s="118"/>
      <c r="F24" s="124"/>
      <c r="G24" s="103"/>
    </row>
    <row r="25" spans="1:10" x14ac:dyDescent="0.2">
      <c r="A25" s="51">
        <v>4.0999999999999996</v>
      </c>
      <c r="B25" s="102" t="s">
        <v>61</v>
      </c>
      <c r="C25" s="201" t="s">
        <v>33</v>
      </c>
      <c r="D25" s="130">
        <v>150</v>
      </c>
      <c r="E25" s="118"/>
      <c r="F25" s="124">
        <f>D25*E25</f>
        <v>0</v>
      </c>
      <c r="G25" s="103"/>
    </row>
    <row r="26" spans="1:10" x14ac:dyDescent="0.2">
      <c r="A26" s="114">
        <v>4.2</v>
      </c>
      <c r="B26" s="102" t="s">
        <v>62</v>
      </c>
      <c r="C26" s="201" t="s">
        <v>33</v>
      </c>
      <c r="D26" s="130">
        <v>100</v>
      </c>
      <c r="E26" s="118"/>
      <c r="F26" s="124">
        <f>D26*E26</f>
        <v>0</v>
      </c>
      <c r="G26" s="99" t="s">
        <v>354</v>
      </c>
    </row>
    <row r="27" spans="1:10" x14ac:dyDescent="0.2">
      <c r="A27" s="51">
        <v>5</v>
      </c>
      <c r="B27" s="262" t="s">
        <v>284</v>
      </c>
      <c r="C27" s="201"/>
      <c r="D27" s="130"/>
      <c r="E27" s="118"/>
      <c r="F27" s="124"/>
      <c r="G27" s="103"/>
    </row>
    <row r="28" spans="1:10" ht="67.5" customHeight="1" x14ac:dyDescent="0.2">
      <c r="A28" s="51">
        <v>5.0999999999999996</v>
      </c>
      <c r="B28" s="102" t="s">
        <v>293</v>
      </c>
      <c r="C28" s="201" t="s">
        <v>18</v>
      </c>
      <c r="D28" s="130">
        <v>1400</v>
      </c>
      <c r="E28" s="118"/>
      <c r="F28" s="124">
        <f>D28*E28</f>
        <v>0</v>
      </c>
      <c r="G28" s="103"/>
    </row>
    <row r="29" spans="1:10" x14ac:dyDescent="0.2">
      <c r="A29" s="97">
        <v>6</v>
      </c>
      <c r="B29" s="262" t="s">
        <v>74</v>
      </c>
      <c r="C29" s="199"/>
      <c r="D29" s="158"/>
      <c r="E29" s="118"/>
      <c r="F29" s="124"/>
      <c r="G29" s="103"/>
    </row>
    <row r="30" spans="1:10" s="187" customFormat="1" ht="69" customHeight="1" x14ac:dyDescent="0.2">
      <c r="A30" s="184">
        <v>6.1</v>
      </c>
      <c r="B30" s="266" t="s">
        <v>75</v>
      </c>
      <c r="C30" s="45" t="s">
        <v>355</v>
      </c>
      <c r="D30" s="159">
        <v>250</v>
      </c>
      <c r="E30" s="185"/>
      <c r="F30" s="124">
        <f>D30*E30</f>
        <v>0</v>
      </c>
      <c r="G30" s="105"/>
    </row>
    <row r="31" spans="1:10" ht="47.25" x14ac:dyDescent="0.2">
      <c r="A31" s="97">
        <v>6.2</v>
      </c>
      <c r="B31" s="102" t="s">
        <v>81</v>
      </c>
      <c r="C31" s="201" t="s">
        <v>355</v>
      </c>
      <c r="D31" s="130">
        <v>100</v>
      </c>
      <c r="E31" s="118"/>
      <c r="F31" s="124">
        <f>D31*E31</f>
        <v>0</v>
      </c>
      <c r="G31" s="103"/>
      <c r="H31" s="1">
        <f>2000*0.33</f>
        <v>660</v>
      </c>
    </row>
    <row r="32" spans="1:10" x14ac:dyDescent="0.2">
      <c r="A32" s="114">
        <v>7</v>
      </c>
      <c r="B32" s="262" t="s">
        <v>316</v>
      </c>
      <c r="C32" s="201"/>
      <c r="D32" s="130"/>
      <c r="E32" s="118"/>
      <c r="F32" s="124"/>
      <c r="G32" s="103"/>
    </row>
    <row r="33" spans="1:7" ht="47.25" x14ac:dyDescent="0.2">
      <c r="A33" s="97"/>
      <c r="B33" s="102" t="s">
        <v>317</v>
      </c>
      <c r="C33" s="201" t="s">
        <v>3</v>
      </c>
      <c r="D33" s="130">
        <v>6</v>
      </c>
      <c r="E33" s="118"/>
      <c r="F33" s="124">
        <f>D33*E33</f>
        <v>0</v>
      </c>
      <c r="G33" s="103"/>
    </row>
    <row r="34" spans="1:7" x14ac:dyDescent="0.2">
      <c r="A34" s="114">
        <v>7</v>
      </c>
      <c r="B34" s="262" t="s">
        <v>63</v>
      </c>
      <c r="C34" s="201"/>
      <c r="D34" s="130"/>
      <c r="E34" s="118"/>
      <c r="F34" s="124"/>
      <c r="G34" s="103"/>
    </row>
    <row r="35" spans="1:7" ht="78.75" customHeight="1" x14ac:dyDescent="0.2">
      <c r="A35" s="51"/>
      <c r="B35" s="267" t="s">
        <v>366</v>
      </c>
      <c r="C35" s="201" t="s">
        <v>18</v>
      </c>
      <c r="D35" s="130">
        <f>1054.5+28-35.23</f>
        <v>1047.27</v>
      </c>
      <c r="E35" s="118"/>
      <c r="F35" s="124">
        <f>D35*E35</f>
        <v>0</v>
      </c>
      <c r="G35" s="103"/>
    </row>
    <row r="36" spans="1:7" x14ac:dyDescent="0.2">
      <c r="A36" s="51" t="s">
        <v>23</v>
      </c>
      <c r="B36" s="262" t="s">
        <v>46</v>
      </c>
      <c r="C36" s="199"/>
      <c r="D36" s="130"/>
      <c r="E36" s="118"/>
      <c r="F36" s="124"/>
      <c r="G36" s="103"/>
    </row>
    <row r="37" spans="1:7" ht="67.5" customHeight="1" x14ac:dyDescent="0.2">
      <c r="A37" s="51"/>
      <c r="B37" s="102" t="s">
        <v>89</v>
      </c>
      <c r="C37" s="201" t="s">
        <v>3</v>
      </c>
      <c r="D37" s="130">
        <v>150</v>
      </c>
      <c r="E37" s="118"/>
      <c r="F37" s="124">
        <f>D37*E37</f>
        <v>0</v>
      </c>
      <c r="G37" s="103"/>
    </row>
    <row r="38" spans="1:7" x14ac:dyDescent="0.2">
      <c r="A38" s="51">
        <v>8</v>
      </c>
      <c r="B38" s="262" t="s">
        <v>294</v>
      </c>
      <c r="C38" s="201"/>
      <c r="D38" s="130"/>
      <c r="E38" s="118"/>
      <c r="F38" s="124"/>
      <c r="G38" s="103"/>
    </row>
    <row r="39" spans="1:7" ht="78.75" x14ac:dyDescent="0.2">
      <c r="A39" s="51"/>
      <c r="B39" s="268" t="s">
        <v>295</v>
      </c>
      <c r="C39" s="201" t="s">
        <v>18</v>
      </c>
      <c r="D39" s="130">
        <f>183+35.23</f>
        <v>218.23</v>
      </c>
      <c r="E39" s="118"/>
      <c r="F39" s="124">
        <f>D39*E39</f>
        <v>0</v>
      </c>
      <c r="G39" s="103"/>
    </row>
    <row r="40" spans="1:7" x14ac:dyDescent="0.2">
      <c r="A40" s="51">
        <v>9</v>
      </c>
      <c r="B40" s="262" t="s">
        <v>298</v>
      </c>
      <c r="C40" s="201"/>
      <c r="D40" s="130"/>
      <c r="E40" s="118"/>
      <c r="F40" s="124"/>
      <c r="G40" s="103"/>
    </row>
    <row r="41" spans="1:7" ht="81.75" customHeight="1" x14ac:dyDescent="0.2">
      <c r="A41" s="51"/>
      <c r="B41" s="102" t="s">
        <v>285</v>
      </c>
      <c r="C41" s="201"/>
      <c r="D41" s="130"/>
      <c r="E41" s="118"/>
      <c r="F41" s="124"/>
      <c r="G41" s="103"/>
    </row>
    <row r="42" spans="1:7" x14ac:dyDescent="0.2">
      <c r="A42" s="51">
        <v>9.1</v>
      </c>
      <c r="B42" s="102" t="s">
        <v>296</v>
      </c>
      <c r="C42" s="201" t="s">
        <v>18</v>
      </c>
      <c r="D42" s="130">
        <v>11</v>
      </c>
      <c r="E42" s="118"/>
      <c r="F42" s="124">
        <f>D42*E42</f>
        <v>0</v>
      </c>
      <c r="G42" s="103"/>
    </row>
    <row r="43" spans="1:7" x14ac:dyDescent="0.2">
      <c r="A43" s="114">
        <v>9.1999999999999993</v>
      </c>
      <c r="B43" s="102" t="s">
        <v>297</v>
      </c>
      <c r="C43" s="201" t="s">
        <v>18</v>
      </c>
      <c r="D43" s="287">
        <f>5.66+1.42</f>
        <v>7.08</v>
      </c>
      <c r="E43" s="118"/>
      <c r="F43" s="124">
        <f>D43*E43</f>
        <v>0</v>
      </c>
      <c r="G43" s="103"/>
    </row>
    <row r="44" spans="1:7" ht="18.75" customHeight="1" x14ac:dyDescent="0.2">
      <c r="A44" s="51">
        <v>10</v>
      </c>
      <c r="B44" s="262" t="s">
        <v>21</v>
      </c>
      <c r="C44" s="201"/>
      <c r="D44" s="130"/>
      <c r="E44" s="118"/>
      <c r="F44" s="124"/>
      <c r="G44" s="103"/>
    </row>
    <row r="45" spans="1:7" ht="80.25" customHeight="1" x14ac:dyDescent="0.2">
      <c r="A45" s="51">
        <v>10.1</v>
      </c>
      <c r="B45" s="102" t="s">
        <v>286</v>
      </c>
      <c r="C45" s="201" t="s">
        <v>18</v>
      </c>
      <c r="D45" s="130">
        <f>40*4+35</f>
        <v>195</v>
      </c>
      <c r="E45" s="118"/>
      <c r="F45" s="124">
        <f>D45*E45</f>
        <v>0</v>
      </c>
      <c r="G45" s="103"/>
    </row>
    <row r="46" spans="1:7" ht="34.5" customHeight="1" x14ac:dyDescent="0.2">
      <c r="A46" s="114">
        <v>10.199999999999999</v>
      </c>
      <c r="B46" s="102" t="s">
        <v>299</v>
      </c>
      <c r="C46" s="201" t="s">
        <v>18</v>
      </c>
      <c r="D46" s="130">
        <v>0</v>
      </c>
      <c r="E46" s="118"/>
      <c r="F46" s="124">
        <f>D46*E46</f>
        <v>0</v>
      </c>
      <c r="G46" s="103"/>
    </row>
    <row r="47" spans="1:7" x14ac:dyDescent="0.2">
      <c r="A47" s="98">
        <v>11</v>
      </c>
      <c r="B47" s="269" t="s">
        <v>302</v>
      </c>
      <c r="C47" s="45"/>
      <c r="D47" s="159"/>
      <c r="E47" s="118"/>
      <c r="F47" s="124"/>
      <c r="G47" s="105"/>
    </row>
    <row r="48" spans="1:7" ht="66.75" customHeight="1" x14ac:dyDescent="0.2">
      <c r="A48" s="98"/>
      <c r="B48" s="266" t="s">
        <v>287</v>
      </c>
      <c r="C48" s="45" t="s">
        <v>18</v>
      </c>
      <c r="D48" s="159">
        <v>0</v>
      </c>
      <c r="E48" s="118"/>
      <c r="F48" s="124">
        <f>D48*E48</f>
        <v>0</v>
      </c>
      <c r="G48" s="105"/>
    </row>
    <row r="49" spans="1:8" ht="15.75" customHeight="1" x14ac:dyDescent="0.2">
      <c r="A49" s="51">
        <v>12</v>
      </c>
      <c r="B49" s="262" t="s">
        <v>360</v>
      </c>
      <c r="C49" s="201"/>
      <c r="D49" s="130"/>
      <c r="E49" s="118"/>
      <c r="F49" s="124"/>
      <c r="G49" s="103"/>
    </row>
    <row r="50" spans="1:8" ht="94.5" customHeight="1" x14ac:dyDescent="0.2">
      <c r="A50" s="51">
        <v>12.1</v>
      </c>
      <c r="B50" s="102" t="s">
        <v>361</v>
      </c>
      <c r="C50" s="201" t="s">
        <v>18</v>
      </c>
      <c r="D50" s="130">
        <v>1500</v>
      </c>
      <c r="E50" s="118"/>
      <c r="F50" s="124">
        <f>D50*E50</f>
        <v>0</v>
      </c>
      <c r="G50" s="103"/>
    </row>
    <row r="51" spans="1:8" ht="96.75" customHeight="1" x14ac:dyDescent="0.2">
      <c r="A51" s="51">
        <v>12.2</v>
      </c>
      <c r="B51" s="102" t="s">
        <v>300</v>
      </c>
      <c r="C51" s="201" t="s">
        <v>18</v>
      </c>
      <c r="D51" s="130">
        <v>490</v>
      </c>
      <c r="E51" s="118"/>
      <c r="F51" s="124">
        <f>D51*E51</f>
        <v>0</v>
      </c>
      <c r="G51" s="103"/>
    </row>
    <row r="52" spans="1:8" ht="39" customHeight="1" x14ac:dyDescent="0.2">
      <c r="A52" s="51">
        <v>12.3</v>
      </c>
      <c r="B52" s="102" t="s">
        <v>301</v>
      </c>
      <c r="C52" s="201" t="s">
        <v>18</v>
      </c>
      <c r="D52" s="130">
        <v>110</v>
      </c>
      <c r="E52" s="118"/>
      <c r="F52" s="124">
        <f>D52*E52</f>
        <v>0</v>
      </c>
      <c r="G52" s="103"/>
    </row>
    <row r="53" spans="1:8" s="187" customFormat="1" x14ac:dyDescent="0.2">
      <c r="A53" s="98">
        <v>13</v>
      </c>
      <c r="B53" s="269" t="s">
        <v>303</v>
      </c>
      <c r="C53" s="45"/>
      <c r="D53" s="159"/>
      <c r="E53" s="185"/>
      <c r="F53" s="186"/>
      <c r="G53" s="105"/>
    </row>
    <row r="54" spans="1:8" ht="65.25" customHeight="1" x14ac:dyDescent="0.2">
      <c r="A54" s="51"/>
      <c r="B54" s="102" t="s">
        <v>121</v>
      </c>
      <c r="C54" s="201" t="s">
        <v>18</v>
      </c>
      <c r="D54" s="130">
        <v>0</v>
      </c>
      <c r="E54" s="118"/>
      <c r="F54" s="124"/>
      <c r="G54" s="103"/>
    </row>
    <row r="55" spans="1:8" s="271" customFormat="1" x14ac:dyDescent="0.2">
      <c r="A55" s="125">
        <v>14</v>
      </c>
      <c r="B55" s="270" t="s">
        <v>113</v>
      </c>
      <c r="C55" s="126"/>
      <c r="D55" s="160"/>
      <c r="E55" s="127"/>
      <c r="F55" s="128"/>
      <c r="G55" s="129"/>
    </row>
    <row r="56" spans="1:8" s="273" customFormat="1" x14ac:dyDescent="0.2">
      <c r="A56" s="114">
        <v>14.1</v>
      </c>
      <c r="B56" s="272" t="s">
        <v>304</v>
      </c>
      <c r="C56" s="46"/>
      <c r="D56" s="130"/>
      <c r="E56" s="118"/>
      <c r="F56" s="124"/>
      <c r="G56" s="103"/>
    </row>
    <row r="57" spans="1:8" s="273" customFormat="1" ht="129.75" customHeight="1" x14ac:dyDescent="0.2">
      <c r="A57" s="114"/>
      <c r="B57" s="274" t="s">
        <v>305</v>
      </c>
      <c r="C57" s="46" t="s">
        <v>3</v>
      </c>
      <c r="D57" s="130">
        <v>10</v>
      </c>
      <c r="E57" s="118"/>
      <c r="F57" s="124">
        <f>D57*E57</f>
        <v>0</v>
      </c>
      <c r="G57" s="103"/>
    </row>
    <row r="58" spans="1:8" s="273" customFormat="1" x14ac:dyDescent="0.2">
      <c r="A58" s="114">
        <v>14.2</v>
      </c>
      <c r="B58" s="262" t="s">
        <v>76</v>
      </c>
      <c r="C58" s="201"/>
      <c r="D58" s="130"/>
      <c r="E58" s="118"/>
      <c r="F58" s="124"/>
      <c r="G58" s="103"/>
    </row>
    <row r="59" spans="1:8" s="273" customFormat="1" ht="83.25" customHeight="1" x14ac:dyDescent="0.2">
      <c r="A59" s="114"/>
      <c r="B59" s="102" t="s">
        <v>306</v>
      </c>
      <c r="C59" s="201" t="s">
        <v>18</v>
      </c>
      <c r="D59" s="130">
        <v>25</v>
      </c>
      <c r="E59" s="118"/>
      <c r="F59" s="124">
        <f>D59*E59</f>
        <v>0</v>
      </c>
      <c r="G59" s="103"/>
    </row>
    <row r="60" spans="1:8" s="275" customFormat="1" x14ac:dyDescent="0.2">
      <c r="A60" s="98">
        <v>14.1</v>
      </c>
      <c r="B60" s="269" t="s">
        <v>114</v>
      </c>
      <c r="C60" s="46"/>
      <c r="D60" s="130"/>
      <c r="E60" s="118"/>
      <c r="F60" s="124"/>
      <c r="G60" s="103"/>
    </row>
    <row r="61" spans="1:8" s="275" customFormat="1" ht="132.75" customHeight="1" x14ac:dyDescent="0.2">
      <c r="A61" s="98"/>
      <c r="B61" s="266" t="s">
        <v>115</v>
      </c>
      <c r="C61" s="46" t="s">
        <v>18</v>
      </c>
      <c r="D61" s="130">
        <f>35+42</f>
        <v>77</v>
      </c>
      <c r="E61" s="118"/>
      <c r="F61" s="124">
        <f>D61*E61</f>
        <v>0</v>
      </c>
      <c r="G61" s="103"/>
    </row>
    <row r="62" spans="1:8" s="275" customFormat="1" ht="67.5" customHeight="1" x14ac:dyDescent="0.2">
      <c r="A62" s="98" t="s">
        <v>23</v>
      </c>
      <c r="B62" s="266" t="s">
        <v>117</v>
      </c>
      <c r="C62" s="46" t="s">
        <v>77</v>
      </c>
      <c r="D62" s="130">
        <v>17.5</v>
      </c>
      <c r="E62" s="118"/>
      <c r="F62" s="124">
        <f>D62*E62</f>
        <v>0</v>
      </c>
      <c r="G62" s="103"/>
      <c r="H62" s="275">
        <f>171.5-21</f>
        <v>150.5</v>
      </c>
    </row>
    <row r="63" spans="1:8" s="275" customFormat="1" x14ac:dyDescent="0.2">
      <c r="A63" s="51"/>
      <c r="B63" s="262" t="s">
        <v>308</v>
      </c>
      <c r="C63" s="201"/>
      <c r="D63" s="158"/>
      <c r="E63" s="118"/>
      <c r="F63" s="124"/>
      <c r="G63" s="99"/>
    </row>
    <row r="64" spans="1:8" s="275" customFormat="1" x14ac:dyDescent="0.2">
      <c r="A64" s="51">
        <v>15</v>
      </c>
      <c r="B64" s="262" t="s">
        <v>309</v>
      </c>
      <c r="C64" s="201"/>
      <c r="D64" s="158"/>
      <c r="E64" s="118"/>
      <c r="F64" s="124"/>
      <c r="G64" s="99"/>
    </row>
    <row r="65" spans="1:7" s="275" customFormat="1" ht="99" customHeight="1" x14ac:dyDescent="0.2">
      <c r="A65" s="51"/>
      <c r="B65" s="102" t="s">
        <v>307</v>
      </c>
      <c r="C65" s="201" t="s">
        <v>18</v>
      </c>
      <c r="D65" s="130">
        <v>60</v>
      </c>
      <c r="E65" s="118"/>
      <c r="F65" s="124">
        <f>D65*E65</f>
        <v>0</v>
      </c>
      <c r="G65" s="106"/>
    </row>
    <row r="66" spans="1:7" s="275" customFormat="1" ht="49.5" customHeight="1" x14ac:dyDescent="0.2">
      <c r="A66" s="51">
        <v>15.1</v>
      </c>
      <c r="B66" s="102" t="s">
        <v>95</v>
      </c>
      <c r="C66" s="201" t="s">
        <v>18</v>
      </c>
      <c r="D66" s="130">
        <v>12.5</v>
      </c>
      <c r="E66" s="118"/>
      <c r="F66" s="124">
        <f>D66*E66</f>
        <v>0</v>
      </c>
      <c r="G66" s="103"/>
    </row>
    <row r="67" spans="1:7" s="275" customFormat="1" ht="37.5" customHeight="1" x14ac:dyDescent="0.2">
      <c r="A67" s="51">
        <v>15.2</v>
      </c>
      <c r="B67" s="102" t="s">
        <v>96</v>
      </c>
      <c r="C67" s="201" t="s">
        <v>18</v>
      </c>
      <c r="D67" s="130">
        <v>13</v>
      </c>
      <c r="E67" s="118"/>
      <c r="F67" s="124">
        <f>D67*E67</f>
        <v>0</v>
      </c>
      <c r="G67" s="103"/>
    </row>
    <row r="68" spans="1:7" s="277" customFormat="1" x14ac:dyDescent="0.2">
      <c r="A68" s="98">
        <v>16</v>
      </c>
      <c r="B68" s="276" t="s">
        <v>78</v>
      </c>
      <c r="C68" s="45"/>
      <c r="D68" s="159"/>
      <c r="E68" s="185"/>
      <c r="F68" s="186"/>
      <c r="G68" s="105"/>
    </row>
    <row r="69" spans="1:7" s="275" customFormat="1" ht="79.5" customHeight="1" x14ac:dyDescent="0.2">
      <c r="A69" s="51"/>
      <c r="B69" s="102" t="s">
        <v>101</v>
      </c>
      <c r="C69" s="201" t="s">
        <v>18</v>
      </c>
      <c r="D69" s="130">
        <v>0</v>
      </c>
      <c r="E69" s="118"/>
      <c r="F69" s="124"/>
      <c r="G69" s="103"/>
    </row>
    <row r="70" spans="1:7" s="277" customFormat="1" x14ac:dyDescent="0.2">
      <c r="A70" s="98">
        <v>17</v>
      </c>
      <c r="B70" s="269" t="s">
        <v>79</v>
      </c>
      <c r="C70" s="45"/>
      <c r="D70" s="159"/>
      <c r="E70" s="185"/>
      <c r="F70" s="186"/>
      <c r="G70" s="105"/>
    </row>
    <row r="71" spans="1:7" s="275" customFormat="1" ht="97.5" customHeight="1" x14ac:dyDescent="0.2">
      <c r="A71" s="51"/>
      <c r="B71" s="102" t="s">
        <v>100</v>
      </c>
      <c r="C71" s="201" t="s">
        <v>18</v>
      </c>
      <c r="D71" s="130">
        <v>0</v>
      </c>
      <c r="E71" s="118"/>
      <c r="F71" s="124"/>
      <c r="G71" s="103"/>
    </row>
    <row r="72" spans="1:7" s="187" customFormat="1" x14ac:dyDescent="0.2">
      <c r="A72" s="98">
        <v>18</v>
      </c>
      <c r="B72" s="269" t="s">
        <v>64</v>
      </c>
      <c r="C72" s="45"/>
      <c r="D72" s="159"/>
      <c r="E72" s="185"/>
      <c r="F72" s="186"/>
      <c r="G72" s="105"/>
    </row>
    <row r="73" spans="1:7" ht="81" customHeight="1" x14ac:dyDescent="0.2">
      <c r="A73" s="51"/>
      <c r="B73" s="102" t="s">
        <v>82</v>
      </c>
      <c r="C73" s="201" t="s">
        <v>18</v>
      </c>
      <c r="D73" s="130">
        <v>176</v>
      </c>
      <c r="E73" s="118"/>
      <c r="F73" s="124">
        <f>D73*E73</f>
        <v>0</v>
      </c>
      <c r="G73" s="103"/>
    </row>
    <row r="74" spans="1:7" x14ac:dyDescent="0.2">
      <c r="A74" s="51">
        <v>20</v>
      </c>
      <c r="B74" s="262" t="s">
        <v>27</v>
      </c>
      <c r="C74" s="201"/>
      <c r="D74" s="130"/>
      <c r="E74" s="118"/>
      <c r="F74" s="124"/>
      <c r="G74" s="103"/>
    </row>
    <row r="75" spans="1:7" ht="87" customHeight="1" x14ac:dyDescent="0.2">
      <c r="A75" s="51"/>
      <c r="B75" s="102" t="s">
        <v>310</v>
      </c>
      <c r="C75" s="201" t="s">
        <v>3</v>
      </c>
      <c r="D75" s="130">
        <v>0</v>
      </c>
      <c r="E75" s="118"/>
      <c r="F75" s="124"/>
      <c r="G75" s="103"/>
    </row>
    <row r="76" spans="1:7" x14ac:dyDescent="0.2">
      <c r="A76" s="100">
        <v>21</v>
      </c>
      <c r="B76" s="262" t="s">
        <v>20</v>
      </c>
      <c r="C76" s="201"/>
      <c r="D76" s="130"/>
      <c r="E76" s="118"/>
      <c r="F76" s="124"/>
      <c r="G76" s="103"/>
    </row>
    <row r="77" spans="1:7" ht="99.75" customHeight="1" x14ac:dyDescent="0.2">
      <c r="A77" s="51"/>
      <c r="B77" s="102" t="s">
        <v>311</v>
      </c>
      <c r="C77" s="201" t="s">
        <v>18</v>
      </c>
      <c r="D77" s="130">
        <v>77.5</v>
      </c>
      <c r="E77" s="118"/>
      <c r="F77" s="124">
        <f>D77*E77</f>
        <v>0</v>
      </c>
      <c r="G77" s="103"/>
    </row>
    <row r="78" spans="1:7" s="187" customFormat="1" x14ac:dyDescent="0.2">
      <c r="A78" s="98"/>
      <c r="B78" s="269" t="s">
        <v>314</v>
      </c>
      <c r="C78" s="45"/>
      <c r="D78" s="159"/>
      <c r="E78" s="185"/>
      <c r="F78" s="186"/>
      <c r="G78" s="105"/>
    </row>
    <row r="79" spans="1:7" ht="31.5" x14ac:dyDescent="0.2">
      <c r="A79" s="51"/>
      <c r="B79" s="102" t="s">
        <v>315</v>
      </c>
      <c r="C79" s="201" t="s">
        <v>18</v>
      </c>
      <c r="D79" s="130">
        <v>0</v>
      </c>
      <c r="E79" s="118"/>
      <c r="F79" s="124"/>
      <c r="G79" s="103"/>
    </row>
    <row r="80" spans="1:7" s="271" customFormat="1" x14ac:dyDescent="0.2">
      <c r="A80" s="125">
        <v>22</v>
      </c>
      <c r="B80" s="270" t="s">
        <v>65</v>
      </c>
      <c r="C80" s="126"/>
      <c r="D80" s="160"/>
      <c r="E80" s="127"/>
      <c r="F80" s="128"/>
      <c r="G80" s="129"/>
    </row>
    <row r="81" spans="1:7" x14ac:dyDescent="0.2">
      <c r="A81" s="51">
        <v>22.1</v>
      </c>
      <c r="B81" s="262" t="s">
        <v>43</v>
      </c>
      <c r="C81" s="201"/>
      <c r="D81" s="130"/>
      <c r="E81" s="118"/>
      <c r="F81" s="124"/>
      <c r="G81" s="103"/>
    </row>
    <row r="82" spans="1:7" ht="104.25" customHeight="1" x14ac:dyDescent="0.2">
      <c r="A82" s="51"/>
      <c r="B82" s="102" t="s">
        <v>312</v>
      </c>
      <c r="C82" s="201" t="s">
        <v>18</v>
      </c>
      <c r="D82" s="130">
        <v>70</v>
      </c>
      <c r="E82" s="118"/>
      <c r="F82" s="124">
        <f>D82*E82</f>
        <v>0</v>
      </c>
      <c r="G82" s="103"/>
    </row>
    <row r="83" spans="1:7" x14ac:dyDescent="0.2">
      <c r="A83" s="51">
        <v>22.2</v>
      </c>
      <c r="B83" s="262" t="s">
        <v>39</v>
      </c>
      <c r="C83" s="201"/>
      <c r="D83" s="130"/>
      <c r="E83" s="118"/>
      <c r="F83" s="124"/>
      <c r="G83" s="103"/>
    </row>
    <row r="84" spans="1:7" ht="87" customHeight="1" x14ac:dyDescent="0.2">
      <c r="A84" s="51"/>
      <c r="B84" s="102" t="s">
        <v>102</v>
      </c>
      <c r="C84" s="201" t="s">
        <v>18</v>
      </c>
      <c r="D84" s="130">
        <v>140</v>
      </c>
      <c r="E84" s="118"/>
      <c r="F84" s="124">
        <f>D84*E84</f>
        <v>0</v>
      </c>
      <c r="G84" s="103"/>
    </row>
    <row r="85" spans="1:7" s="271" customFormat="1" x14ac:dyDescent="0.2">
      <c r="A85" s="125">
        <v>23</v>
      </c>
      <c r="B85" s="270" t="s">
        <v>16</v>
      </c>
      <c r="C85" s="126"/>
      <c r="D85" s="160"/>
      <c r="E85" s="127"/>
      <c r="F85" s="128"/>
      <c r="G85" s="129"/>
    </row>
    <row r="86" spans="1:7" s="187" customFormat="1" x14ac:dyDescent="0.2">
      <c r="A86" s="98">
        <v>23.1</v>
      </c>
      <c r="B86" s="278" t="s">
        <v>34</v>
      </c>
      <c r="C86" s="45"/>
      <c r="D86" s="159"/>
      <c r="E86" s="185"/>
      <c r="F86" s="186"/>
      <c r="G86" s="105"/>
    </row>
    <row r="87" spans="1:7" ht="66" customHeight="1" x14ac:dyDescent="0.2">
      <c r="A87" s="51"/>
      <c r="B87" s="279" t="s">
        <v>83</v>
      </c>
      <c r="C87" s="201" t="s">
        <v>18</v>
      </c>
      <c r="D87" s="130">
        <v>0</v>
      </c>
      <c r="E87" s="118"/>
      <c r="F87" s="124">
        <f>D87*E87</f>
        <v>0</v>
      </c>
      <c r="G87" s="99"/>
    </row>
    <row r="88" spans="1:7" x14ac:dyDescent="0.2">
      <c r="A88" s="51">
        <v>23.2</v>
      </c>
      <c r="B88" s="280" t="s">
        <v>35</v>
      </c>
      <c r="C88" s="201"/>
      <c r="D88" s="130"/>
      <c r="E88" s="118"/>
      <c r="F88" s="124"/>
      <c r="G88" s="103"/>
    </row>
    <row r="89" spans="1:7" s="275" customFormat="1" ht="84" customHeight="1" x14ac:dyDescent="0.2">
      <c r="A89" s="51"/>
      <c r="B89" s="268" t="s">
        <v>72</v>
      </c>
      <c r="C89" s="201" t="s">
        <v>18</v>
      </c>
      <c r="D89" s="130">
        <f>1054+28</f>
        <v>1082</v>
      </c>
      <c r="E89" s="118"/>
      <c r="F89" s="124">
        <f>D89*E89</f>
        <v>0</v>
      </c>
      <c r="G89" s="99" t="s">
        <v>347</v>
      </c>
    </row>
    <row r="90" spans="1:7" s="271" customFormat="1" x14ac:dyDescent="0.2">
      <c r="A90" s="125">
        <v>24</v>
      </c>
      <c r="B90" s="270" t="s">
        <v>0</v>
      </c>
      <c r="C90" s="126"/>
      <c r="D90" s="160"/>
      <c r="E90" s="127"/>
      <c r="F90" s="128"/>
      <c r="G90" s="129"/>
    </row>
    <row r="91" spans="1:7" x14ac:dyDescent="0.2">
      <c r="A91" s="51">
        <v>24.1</v>
      </c>
      <c r="B91" s="262" t="s">
        <v>44</v>
      </c>
      <c r="C91" s="201"/>
      <c r="D91" s="130"/>
      <c r="E91" s="118"/>
      <c r="F91" s="124"/>
      <c r="G91" s="103"/>
    </row>
    <row r="92" spans="1:7" ht="99" customHeight="1" x14ac:dyDescent="0.2">
      <c r="A92" s="51"/>
      <c r="B92" s="279" t="s">
        <v>118</v>
      </c>
      <c r="C92" s="201" t="s">
        <v>3</v>
      </c>
      <c r="D92" s="130">
        <v>9</v>
      </c>
      <c r="E92" s="118"/>
      <c r="F92" s="124">
        <f>D92*E92</f>
        <v>0</v>
      </c>
      <c r="G92" s="103"/>
    </row>
    <row r="93" spans="1:7" s="187" customFormat="1" x14ac:dyDescent="0.2">
      <c r="A93" s="98">
        <v>24.2</v>
      </c>
      <c r="B93" s="278" t="s">
        <v>103</v>
      </c>
      <c r="C93" s="45"/>
      <c r="D93" s="159"/>
      <c r="E93" s="185"/>
      <c r="F93" s="186"/>
      <c r="G93" s="105"/>
    </row>
    <row r="94" spans="1:7" ht="63" x14ac:dyDescent="0.2">
      <c r="A94" s="51"/>
      <c r="B94" s="279" t="s">
        <v>104</v>
      </c>
      <c r="C94" s="201" t="s">
        <v>40</v>
      </c>
      <c r="D94" s="130" t="s">
        <v>365</v>
      </c>
      <c r="E94" s="118"/>
      <c r="F94" s="124"/>
      <c r="G94" s="103"/>
    </row>
    <row r="95" spans="1:7" s="187" customFormat="1" x14ac:dyDescent="0.2">
      <c r="A95" s="98">
        <v>24.3</v>
      </c>
      <c r="B95" s="278" t="s">
        <v>105</v>
      </c>
      <c r="C95" s="45"/>
      <c r="D95" s="159"/>
      <c r="E95" s="185"/>
      <c r="F95" s="186"/>
      <c r="G95" s="105"/>
    </row>
    <row r="96" spans="1:7" ht="80.25" customHeight="1" x14ac:dyDescent="0.2">
      <c r="A96" s="51"/>
      <c r="B96" s="279" t="s">
        <v>106</v>
      </c>
      <c r="C96" s="201" t="s">
        <v>40</v>
      </c>
      <c r="D96" s="130">
        <v>0</v>
      </c>
      <c r="E96" s="118"/>
      <c r="F96" s="124"/>
      <c r="G96" s="103"/>
    </row>
    <row r="97" spans="1:251" s="187" customFormat="1" x14ac:dyDescent="0.2">
      <c r="A97" s="98">
        <v>24.3</v>
      </c>
      <c r="B97" s="278" t="s">
        <v>107</v>
      </c>
      <c r="C97" s="45"/>
      <c r="D97" s="159"/>
      <c r="E97" s="185"/>
      <c r="F97" s="186"/>
      <c r="G97" s="105"/>
    </row>
    <row r="98" spans="1:251" ht="82.5" customHeight="1" x14ac:dyDescent="0.2">
      <c r="A98" s="51"/>
      <c r="B98" s="279" t="s">
        <v>108</v>
      </c>
      <c r="C98" s="201" t="s">
        <v>40</v>
      </c>
      <c r="D98" s="130">
        <v>0</v>
      </c>
      <c r="E98" s="118"/>
      <c r="F98" s="124"/>
      <c r="G98" s="103"/>
    </row>
    <row r="99" spans="1:251" x14ac:dyDescent="0.2">
      <c r="A99" s="51">
        <v>25</v>
      </c>
      <c r="B99" s="280" t="s">
        <v>36</v>
      </c>
      <c r="C99" s="201"/>
      <c r="D99" s="130"/>
      <c r="E99" s="118"/>
      <c r="F99" s="124"/>
      <c r="G99" s="103"/>
    </row>
    <row r="100" spans="1:251" ht="97.15" customHeight="1" x14ac:dyDescent="0.2">
      <c r="A100" s="51"/>
      <c r="B100" s="102" t="s">
        <v>112</v>
      </c>
      <c r="C100" s="201" t="s">
        <v>18</v>
      </c>
      <c r="D100" s="130">
        <v>110</v>
      </c>
      <c r="E100" s="118"/>
      <c r="F100" s="124">
        <f>D100*E100</f>
        <v>0</v>
      </c>
      <c r="G100" s="103"/>
    </row>
    <row r="101" spans="1:251" s="187" customFormat="1" x14ac:dyDescent="0.2">
      <c r="A101" s="98">
        <v>26</v>
      </c>
      <c r="B101" s="281" t="s">
        <v>37</v>
      </c>
      <c r="C101" s="45"/>
      <c r="D101" s="159"/>
      <c r="E101" s="185"/>
      <c r="F101" s="186"/>
      <c r="G101" s="105"/>
    </row>
    <row r="102" spans="1:251" ht="84" customHeight="1" x14ac:dyDescent="0.2">
      <c r="A102" s="51"/>
      <c r="B102" s="282" t="s">
        <v>92</v>
      </c>
      <c r="C102" s="201" t="s">
        <v>18</v>
      </c>
      <c r="D102" s="130">
        <v>110</v>
      </c>
      <c r="E102" s="118"/>
      <c r="F102" s="124">
        <f>D102*E102</f>
        <v>0</v>
      </c>
      <c r="G102" s="103"/>
    </row>
    <row r="103" spans="1:251" x14ac:dyDescent="0.2">
      <c r="A103" s="51">
        <v>28</v>
      </c>
      <c r="B103" s="262" t="s">
        <v>290</v>
      </c>
      <c r="C103" s="201"/>
      <c r="D103" s="130"/>
      <c r="E103" s="118"/>
      <c r="F103" s="124"/>
      <c r="G103" s="99"/>
    </row>
    <row r="104" spans="1:251" s="41" customFormat="1" x14ac:dyDescent="0.2">
      <c r="A104" s="101">
        <v>28.1</v>
      </c>
      <c r="B104" s="102" t="s">
        <v>289</v>
      </c>
      <c r="C104" s="201" t="s">
        <v>18</v>
      </c>
      <c r="D104" s="130"/>
      <c r="E104" s="118"/>
      <c r="F104" s="124"/>
      <c r="G104" s="99"/>
    </row>
    <row r="105" spans="1:251" x14ac:dyDescent="0.2">
      <c r="A105" s="51">
        <v>28.2</v>
      </c>
      <c r="B105" s="102" t="s">
        <v>288</v>
      </c>
      <c r="C105" s="201" t="s">
        <v>18</v>
      </c>
      <c r="D105" s="130">
        <v>17.5</v>
      </c>
      <c r="E105" s="118"/>
      <c r="F105" s="124">
        <f>D105*E105</f>
        <v>0</v>
      </c>
      <c r="G105" s="99"/>
    </row>
    <row r="106" spans="1:251" ht="52.5" customHeight="1" x14ac:dyDescent="0.2">
      <c r="A106" s="51">
        <v>28.3</v>
      </c>
      <c r="B106" s="102" t="s">
        <v>291</v>
      </c>
      <c r="C106" s="201" t="s">
        <v>40</v>
      </c>
      <c r="D106" s="130">
        <v>1</v>
      </c>
      <c r="E106" s="118"/>
      <c r="F106" s="124">
        <f>D106*E106</f>
        <v>0</v>
      </c>
      <c r="G106" s="99"/>
    </row>
    <row r="107" spans="1:251" s="271" customFormat="1" x14ac:dyDescent="0.2">
      <c r="A107" s="125">
        <v>26</v>
      </c>
      <c r="B107" s="270" t="s">
        <v>17</v>
      </c>
      <c r="C107" s="126"/>
      <c r="D107" s="160"/>
      <c r="E107" s="127"/>
      <c r="F107" s="128"/>
      <c r="G107" s="129"/>
    </row>
    <row r="108" spans="1:251" s="187" customFormat="1" x14ac:dyDescent="0.2">
      <c r="A108" s="184">
        <v>26.1</v>
      </c>
      <c r="B108" s="269" t="s">
        <v>278</v>
      </c>
      <c r="C108" s="45"/>
      <c r="D108" s="159"/>
      <c r="E108" s="185"/>
      <c r="F108" s="186"/>
      <c r="G108" s="105"/>
    </row>
    <row r="109" spans="1:251" ht="47.25" x14ac:dyDescent="0.2">
      <c r="A109" s="97"/>
      <c r="B109" s="102" t="s">
        <v>279</v>
      </c>
      <c r="C109" s="201" t="s">
        <v>15</v>
      </c>
      <c r="D109" s="130">
        <v>0</v>
      </c>
      <c r="E109" s="118"/>
      <c r="F109" s="124"/>
      <c r="G109" s="103"/>
    </row>
    <row r="110" spans="1:251" x14ac:dyDescent="0.2">
      <c r="A110" s="51">
        <v>26.2</v>
      </c>
      <c r="B110" s="262" t="s">
        <v>38</v>
      </c>
      <c r="C110" s="201"/>
      <c r="D110" s="130"/>
      <c r="E110" s="118"/>
      <c r="F110" s="124"/>
      <c r="G110" s="103"/>
    </row>
    <row r="111" spans="1:251" ht="51" customHeight="1" x14ac:dyDescent="0.2">
      <c r="A111" s="51"/>
      <c r="B111" s="102" t="s">
        <v>97</v>
      </c>
      <c r="C111" s="201" t="s">
        <v>18</v>
      </c>
      <c r="D111" s="130">
        <v>72</v>
      </c>
      <c r="E111" s="118"/>
      <c r="F111" s="124">
        <f>D111*E111</f>
        <v>0</v>
      </c>
      <c r="G111" s="103"/>
    </row>
    <row r="112" spans="1:251" x14ac:dyDescent="0.2">
      <c r="A112" s="51">
        <v>26.3</v>
      </c>
      <c r="B112" s="262" t="s">
        <v>8</v>
      </c>
      <c r="C112" s="201"/>
      <c r="D112" s="130"/>
      <c r="E112" s="118"/>
      <c r="F112" s="124"/>
      <c r="G112" s="103"/>
      <c r="H112" s="283"/>
      <c r="I112" s="283"/>
      <c r="J112" s="283"/>
      <c r="K112" s="283"/>
      <c r="L112" s="283"/>
      <c r="M112" s="283"/>
      <c r="N112" s="283"/>
      <c r="O112" s="283"/>
      <c r="P112" s="283"/>
      <c r="Q112" s="283"/>
      <c r="R112" s="283"/>
      <c r="S112" s="283"/>
      <c r="T112" s="283"/>
      <c r="U112" s="283"/>
      <c r="V112" s="283"/>
      <c r="W112" s="283"/>
      <c r="X112" s="283"/>
      <c r="Y112" s="283"/>
      <c r="Z112" s="283"/>
      <c r="AA112" s="283"/>
      <c r="AB112" s="283"/>
      <c r="AC112" s="283"/>
      <c r="AD112" s="283"/>
      <c r="AE112" s="283"/>
      <c r="AF112" s="283"/>
      <c r="AG112" s="283"/>
      <c r="AH112" s="283"/>
      <c r="AI112" s="283"/>
      <c r="AJ112" s="283"/>
      <c r="AK112" s="283"/>
      <c r="AL112" s="283"/>
      <c r="AM112" s="283"/>
      <c r="AN112" s="283"/>
      <c r="AO112" s="283"/>
      <c r="AP112" s="283"/>
      <c r="AQ112" s="283"/>
      <c r="AR112" s="283"/>
      <c r="AS112" s="283"/>
      <c r="AT112" s="283"/>
      <c r="AU112" s="283"/>
      <c r="AV112" s="283"/>
      <c r="AW112" s="283"/>
      <c r="AX112" s="283"/>
      <c r="AY112" s="283"/>
      <c r="AZ112" s="283"/>
      <c r="BA112" s="283"/>
      <c r="BB112" s="283"/>
      <c r="BC112" s="283"/>
      <c r="BD112" s="283"/>
      <c r="BE112" s="283"/>
      <c r="BF112" s="283"/>
      <c r="BG112" s="283"/>
      <c r="BH112" s="283"/>
      <c r="BI112" s="283"/>
      <c r="BJ112" s="283"/>
      <c r="BK112" s="283"/>
      <c r="BL112" s="283"/>
      <c r="BM112" s="283"/>
      <c r="BN112" s="283"/>
      <c r="BO112" s="283"/>
      <c r="BP112" s="283"/>
      <c r="BQ112" s="283"/>
      <c r="BR112" s="283"/>
      <c r="BS112" s="283"/>
      <c r="BT112" s="283"/>
      <c r="BU112" s="283"/>
      <c r="BV112" s="283"/>
      <c r="BW112" s="283"/>
      <c r="BX112" s="283"/>
      <c r="BY112" s="283"/>
      <c r="BZ112" s="283"/>
      <c r="CA112" s="283"/>
      <c r="CB112" s="283"/>
      <c r="CC112" s="283"/>
      <c r="CD112" s="283"/>
      <c r="CE112" s="283"/>
      <c r="CF112" s="283"/>
      <c r="CG112" s="283"/>
      <c r="CH112" s="283"/>
      <c r="CI112" s="283"/>
      <c r="CJ112" s="283"/>
      <c r="CK112" s="283"/>
      <c r="CL112" s="283"/>
      <c r="CM112" s="283"/>
      <c r="CN112" s="283"/>
      <c r="CO112" s="283"/>
      <c r="CP112" s="283"/>
      <c r="CQ112" s="283"/>
      <c r="CR112" s="283"/>
      <c r="CS112" s="283"/>
      <c r="CT112" s="283"/>
      <c r="CU112" s="283"/>
      <c r="CV112" s="283"/>
      <c r="CW112" s="283"/>
      <c r="CX112" s="283"/>
      <c r="CY112" s="283"/>
      <c r="CZ112" s="283"/>
      <c r="DA112" s="283"/>
      <c r="DB112" s="283"/>
      <c r="DC112" s="283"/>
      <c r="DD112" s="283"/>
      <c r="DE112" s="283"/>
      <c r="DF112" s="283"/>
      <c r="DG112" s="283"/>
      <c r="DH112" s="283"/>
      <c r="DI112" s="283"/>
      <c r="DJ112" s="283"/>
      <c r="DK112" s="283"/>
      <c r="DL112" s="283"/>
      <c r="DM112" s="283"/>
      <c r="DN112" s="283"/>
      <c r="DO112" s="283"/>
      <c r="DP112" s="283"/>
      <c r="DQ112" s="283"/>
      <c r="DR112" s="283"/>
      <c r="DS112" s="283"/>
      <c r="DT112" s="283"/>
      <c r="DU112" s="283"/>
      <c r="DV112" s="283"/>
      <c r="DW112" s="283"/>
      <c r="DX112" s="283"/>
      <c r="DY112" s="283"/>
      <c r="DZ112" s="283"/>
      <c r="EA112" s="283"/>
      <c r="EB112" s="283"/>
      <c r="EC112" s="283"/>
      <c r="ED112" s="283"/>
      <c r="EE112" s="283"/>
      <c r="EF112" s="283"/>
      <c r="EG112" s="283"/>
      <c r="EH112" s="283"/>
      <c r="EI112" s="283"/>
      <c r="EJ112" s="283"/>
      <c r="EK112" s="283"/>
      <c r="EL112" s="283"/>
      <c r="EM112" s="283"/>
      <c r="EN112" s="283"/>
      <c r="EO112" s="283"/>
      <c r="EP112" s="283"/>
      <c r="EQ112" s="283"/>
      <c r="ER112" s="283"/>
      <c r="ES112" s="283"/>
      <c r="ET112" s="283"/>
      <c r="EU112" s="283"/>
      <c r="EV112" s="283"/>
      <c r="EW112" s="283"/>
      <c r="EX112" s="283"/>
      <c r="EY112" s="283"/>
      <c r="EZ112" s="283"/>
      <c r="FA112" s="283"/>
      <c r="FB112" s="283"/>
      <c r="FC112" s="283"/>
      <c r="FD112" s="283"/>
      <c r="FE112" s="283"/>
      <c r="FF112" s="283"/>
      <c r="FG112" s="283"/>
      <c r="FH112" s="283"/>
      <c r="FI112" s="283"/>
      <c r="FJ112" s="283"/>
      <c r="FK112" s="283"/>
      <c r="FL112" s="283"/>
      <c r="FM112" s="283"/>
      <c r="FN112" s="283"/>
      <c r="FO112" s="283"/>
      <c r="FP112" s="283"/>
      <c r="FQ112" s="283"/>
      <c r="FR112" s="283"/>
      <c r="FS112" s="283"/>
      <c r="FT112" s="283"/>
      <c r="FU112" s="283"/>
      <c r="FV112" s="283"/>
      <c r="FW112" s="283"/>
      <c r="FX112" s="283"/>
      <c r="FY112" s="283"/>
      <c r="FZ112" s="283"/>
      <c r="GA112" s="283"/>
      <c r="GB112" s="283"/>
      <c r="GC112" s="283"/>
      <c r="GD112" s="283"/>
      <c r="GE112" s="283"/>
      <c r="GF112" s="283"/>
      <c r="GG112" s="283"/>
      <c r="GH112" s="283"/>
      <c r="GI112" s="283"/>
      <c r="GJ112" s="283"/>
      <c r="GK112" s="283"/>
      <c r="GL112" s="283"/>
      <c r="GM112" s="283"/>
      <c r="GN112" s="283"/>
      <c r="GO112" s="283"/>
      <c r="GP112" s="283"/>
      <c r="GQ112" s="283"/>
      <c r="GR112" s="283"/>
      <c r="GS112" s="283"/>
      <c r="GT112" s="283"/>
      <c r="GU112" s="283"/>
      <c r="GV112" s="283"/>
      <c r="GW112" s="283"/>
      <c r="GX112" s="283"/>
      <c r="GY112" s="283"/>
      <c r="GZ112" s="283"/>
      <c r="HA112" s="283"/>
      <c r="HB112" s="283"/>
      <c r="HC112" s="283"/>
      <c r="HD112" s="283"/>
      <c r="HE112" s="283"/>
      <c r="HF112" s="283"/>
      <c r="HG112" s="283"/>
      <c r="HH112" s="283"/>
      <c r="HI112" s="283"/>
      <c r="HJ112" s="283"/>
      <c r="HK112" s="283"/>
      <c r="HL112" s="283"/>
      <c r="HM112" s="283"/>
      <c r="HN112" s="283"/>
      <c r="HO112" s="283"/>
      <c r="HP112" s="283"/>
      <c r="HQ112" s="283"/>
      <c r="HR112" s="283"/>
      <c r="HS112" s="283"/>
      <c r="HT112" s="283"/>
      <c r="HU112" s="283"/>
      <c r="HV112" s="283"/>
      <c r="HW112" s="283"/>
      <c r="HX112" s="283"/>
      <c r="HY112" s="283"/>
      <c r="HZ112" s="283"/>
      <c r="IA112" s="283"/>
      <c r="IB112" s="283"/>
      <c r="IC112" s="283"/>
      <c r="ID112" s="283"/>
      <c r="IE112" s="283"/>
      <c r="IF112" s="283"/>
      <c r="IG112" s="283"/>
      <c r="IH112" s="283"/>
      <c r="II112" s="283"/>
      <c r="IJ112" s="283"/>
      <c r="IK112" s="283"/>
      <c r="IL112" s="283"/>
      <c r="IM112" s="283"/>
      <c r="IN112" s="283"/>
      <c r="IO112" s="283"/>
      <c r="IP112" s="283"/>
      <c r="IQ112" s="283"/>
    </row>
    <row r="113" spans="1:251" ht="49.5" customHeight="1" x14ac:dyDescent="0.2">
      <c r="A113" s="51"/>
      <c r="B113" s="102" t="s">
        <v>98</v>
      </c>
      <c r="C113" s="201" t="s">
        <v>18</v>
      </c>
      <c r="D113" s="130">
        <v>7</v>
      </c>
      <c r="E113" s="118"/>
      <c r="F113" s="124">
        <f>D113*E113</f>
        <v>0</v>
      </c>
      <c r="G113" s="103"/>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c r="AL113" s="284"/>
      <c r="AM113" s="284"/>
      <c r="AN113" s="284"/>
      <c r="AO113" s="284"/>
      <c r="AP113" s="284"/>
      <c r="AQ113" s="284"/>
      <c r="AR113" s="284"/>
      <c r="AS113" s="284"/>
      <c r="AT113" s="284"/>
      <c r="AU113" s="284"/>
      <c r="AV113" s="284"/>
      <c r="AW113" s="284"/>
      <c r="AX113" s="284"/>
      <c r="AY113" s="284"/>
      <c r="AZ113" s="284"/>
      <c r="BA113" s="284"/>
      <c r="BB113" s="284"/>
      <c r="BC113" s="284"/>
      <c r="BD113" s="284"/>
      <c r="BE113" s="284"/>
      <c r="BF113" s="284"/>
      <c r="BG113" s="284"/>
      <c r="BH113" s="284"/>
      <c r="BI113" s="284"/>
      <c r="BJ113" s="284"/>
      <c r="BK113" s="284"/>
      <c r="BL113" s="284"/>
      <c r="BM113" s="284"/>
      <c r="BN113" s="284"/>
      <c r="BO113" s="284"/>
      <c r="BP113" s="284"/>
      <c r="BQ113" s="284"/>
      <c r="BR113" s="284"/>
      <c r="BS113" s="284"/>
      <c r="BT113" s="284"/>
      <c r="BU113" s="284"/>
      <c r="BV113" s="284"/>
      <c r="BW113" s="284"/>
      <c r="BX113" s="284"/>
      <c r="BY113" s="284"/>
      <c r="BZ113" s="284"/>
      <c r="CA113" s="284"/>
      <c r="CB113" s="284"/>
      <c r="CC113" s="284"/>
      <c r="CD113" s="284"/>
      <c r="CE113" s="284"/>
      <c r="CF113" s="284"/>
      <c r="CG113" s="284"/>
      <c r="CH113" s="284"/>
      <c r="CI113" s="284"/>
      <c r="CJ113" s="284"/>
      <c r="CK113" s="284"/>
      <c r="CL113" s="284"/>
      <c r="CM113" s="284"/>
      <c r="CN113" s="284"/>
      <c r="CO113" s="284"/>
      <c r="CP113" s="284"/>
      <c r="CQ113" s="284"/>
      <c r="CR113" s="284"/>
      <c r="CS113" s="284"/>
      <c r="CT113" s="284"/>
      <c r="CU113" s="284"/>
      <c r="CV113" s="284"/>
      <c r="CW113" s="284"/>
      <c r="CX113" s="284"/>
      <c r="CY113" s="284"/>
      <c r="CZ113" s="284"/>
      <c r="DA113" s="284"/>
      <c r="DB113" s="284"/>
      <c r="DC113" s="284"/>
      <c r="DD113" s="284"/>
      <c r="DE113" s="284"/>
      <c r="DF113" s="284"/>
      <c r="DG113" s="284"/>
      <c r="DH113" s="284"/>
      <c r="DI113" s="284"/>
      <c r="DJ113" s="284"/>
      <c r="DK113" s="284"/>
      <c r="DL113" s="284"/>
      <c r="DM113" s="284"/>
      <c r="DN113" s="284"/>
      <c r="DO113" s="284"/>
      <c r="DP113" s="284"/>
      <c r="DQ113" s="284"/>
      <c r="DR113" s="284"/>
      <c r="DS113" s="284"/>
      <c r="DT113" s="284"/>
      <c r="DU113" s="284"/>
      <c r="DV113" s="284"/>
      <c r="DW113" s="284"/>
      <c r="DX113" s="284"/>
      <c r="DY113" s="284"/>
      <c r="DZ113" s="284"/>
      <c r="EA113" s="284"/>
      <c r="EB113" s="284"/>
      <c r="EC113" s="284"/>
      <c r="ED113" s="284"/>
      <c r="EE113" s="284"/>
      <c r="EF113" s="284"/>
      <c r="EG113" s="284"/>
      <c r="EH113" s="284"/>
      <c r="EI113" s="284"/>
      <c r="EJ113" s="284"/>
      <c r="EK113" s="284"/>
      <c r="EL113" s="284"/>
      <c r="EM113" s="284"/>
      <c r="EN113" s="284"/>
      <c r="EO113" s="284"/>
      <c r="EP113" s="284"/>
      <c r="EQ113" s="284"/>
      <c r="ER113" s="284"/>
      <c r="ES113" s="284"/>
      <c r="ET113" s="284"/>
      <c r="EU113" s="284"/>
      <c r="EV113" s="284"/>
      <c r="EW113" s="284"/>
      <c r="EX113" s="284"/>
      <c r="EY113" s="284"/>
      <c r="EZ113" s="284"/>
      <c r="FA113" s="284"/>
      <c r="FB113" s="284"/>
      <c r="FC113" s="284"/>
      <c r="FD113" s="284"/>
      <c r="FE113" s="284"/>
      <c r="FF113" s="284"/>
      <c r="FG113" s="284"/>
      <c r="FH113" s="284"/>
      <c r="FI113" s="284"/>
      <c r="FJ113" s="284"/>
      <c r="FK113" s="284"/>
      <c r="FL113" s="284"/>
      <c r="FM113" s="284"/>
      <c r="FN113" s="284"/>
      <c r="FO113" s="284"/>
      <c r="FP113" s="284"/>
      <c r="FQ113" s="284"/>
      <c r="FR113" s="284"/>
      <c r="FS113" s="284"/>
      <c r="FT113" s="284"/>
      <c r="FU113" s="284"/>
      <c r="FV113" s="284"/>
      <c r="FW113" s="284"/>
      <c r="FX113" s="284"/>
      <c r="FY113" s="284"/>
      <c r="FZ113" s="284"/>
      <c r="GA113" s="284"/>
      <c r="GB113" s="284"/>
      <c r="GC113" s="284"/>
      <c r="GD113" s="284"/>
      <c r="GE113" s="284"/>
      <c r="GF113" s="284"/>
      <c r="GG113" s="284"/>
      <c r="GH113" s="284"/>
      <c r="GI113" s="284"/>
      <c r="GJ113" s="284"/>
      <c r="GK113" s="284"/>
      <c r="GL113" s="284"/>
      <c r="GM113" s="284"/>
      <c r="GN113" s="284"/>
      <c r="GO113" s="284"/>
      <c r="GP113" s="284"/>
      <c r="GQ113" s="284"/>
      <c r="GR113" s="284"/>
      <c r="GS113" s="284"/>
      <c r="GT113" s="284"/>
      <c r="GU113" s="284"/>
      <c r="GV113" s="284"/>
      <c r="GW113" s="284"/>
      <c r="GX113" s="284"/>
      <c r="GY113" s="284"/>
      <c r="GZ113" s="284"/>
      <c r="HA113" s="284"/>
      <c r="HB113" s="284"/>
      <c r="HC113" s="284"/>
      <c r="HD113" s="284"/>
      <c r="HE113" s="284"/>
      <c r="HF113" s="284"/>
      <c r="HG113" s="284"/>
      <c r="HH113" s="284"/>
      <c r="HI113" s="284"/>
      <c r="HJ113" s="284"/>
      <c r="HK113" s="284"/>
      <c r="HL113" s="284"/>
      <c r="HM113" s="284"/>
      <c r="HN113" s="284"/>
      <c r="HO113" s="284"/>
      <c r="HP113" s="284"/>
      <c r="HQ113" s="284"/>
      <c r="HR113" s="284"/>
      <c r="HS113" s="284"/>
      <c r="HT113" s="284"/>
      <c r="HU113" s="284"/>
      <c r="HV113" s="284"/>
      <c r="HW113" s="284"/>
      <c r="HX113" s="284"/>
      <c r="HY113" s="284"/>
      <c r="HZ113" s="284"/>
      <c r="IA113" s="284"/>
      <c r="IB113" s="284"/>
      <c r="IC113" s="284"/>
      <c r="ID113" s="284"/>
      <c r="IE113" s="284"/>
      <c r="IF113" s="284"/>
      <c r="IG113" s="284"/>
      <c r="IH113" s="284"/>
      <c r="II113" s="284"/>
      <c r="IJ113" s="284"/>
      <c r="IK113" s="284"/>
      <c r="IL113" s="284"/>
      <c r="IM113" s="284"/>
      <c r="IN113" s="284"/>
      <c r="IO113" s="284"/>
      <c r="IP113" s="284"/>
      <c r="IQ113" s="284"/>
    </row>
    <row r="114" spans="1:251" s="187" customFormat="1" x14ac:dyDescent="0.2">
      <c r="A114" s="98">
        <v>26.4</v>
      </c>
      <c r="B114" s="269" t="s">
        <v>85</v>
      </c>
      <c r="C114" s="45"/>
      <c r="D114" s="159"/>
      <c r="E114" s="185"/>
      <c r="F114" s="186"/>
      <c r="G114" s="198"/>
    </row>
    <row r="115" spans="1:251" ht="47.25" x14ac:dyDescent="0.2">
      <c r="A115" s="51"/>
      <c r="B115" s="102" t="s">
        <v>292</v>
      </c>
      <c r="C115" s="201" t="s">
        <v>15</v>
      </c>
      <c r="D115" s="130">
        <v>1</v>
      </c>
      <c r="E115" s="118"/>
      <c r="F115" s="124">
        <f>D115*E115</f>
        <v>0</v>
      </c>
      <c r="G115" s="99" t="s">
        <v>86</v>
      </c>
    </row>
    <row r="116" spans="1:251" x14ac:dyDescent="0.2">
      <c r="A116" s="51">
        <v>26.5</v>
      </c>
      <c r="B116" s="262" t="s">
        <v>313</v>
      </c>
      <c r="C116" s="201"/>
      <c r="D116" s="130"/>
      <c r="E116" s="118"/>
      <c r="F116" s="124"/>
      <c r="G116" s="99"/>
    </row>
    <row r="117" spans="1:251" ht="31.5" x14ac:dyDescent="0.2">
      <c r="A117" s="51"/>
      <c r="B117" s="102" t="s">
        <v>348</v>
      </c>
      <c r="C117" s="201" t="s">
        <v>18</v>
      </c>
      <c r="D117" s="130">
        <v>60</v>
      </c>
      <c r="E117" s="118"/>
      <c r="F117" s="124">
        <f>D117*E117</f>
        <v>0</v>
      </c>
      <c r="G117" s="99"/>
    </row>
    <row r="118" spans="1:251" ht="35.25" customHeight="1" x14ac:dyDescent="0.2">
      <c r="A118" s="236" t="s">
        <v>54</v>
      </c>
      <c r="B118" s="236"/>
      <c r="C118" s="236"/>
      <c r="D118" s="236"/>
      <c r="E118" s="236"/>
      <c r="F118" s="232">
        <f>SUM(F7:F117)</f>
        <v>0</v>
      </c>
      <c r="G118" s="232"/>
    </row>
    <row r="120" spans="1:251" x14ac:dyDescent="0.2">
      <c r="B120" s="286"/>
      <c r="C120" s="48"/>
      <c r="D120" s="50"/>
      <c r="E120" s="120"/>
      <c r="F120" s="120"/>
      <c r="G120" s="44"/>
    </row>
    <row r="121" spans="1:251" ht="15" customHeight="1" x14ac:dyDescent="0.2">
      <c r="H121" s="15"/>
    </row>
    <row r="128" spans="1:251" s="286" customFormat="1" x14ac:dyDescent="0.2">
      <c r="A128" s="4"/>
      <c r="B128" s="285"/>
      <c r="C128" s="47"/>
      <c r="D128" s="161"/>
      <c r="E128" s="119"/>
      <c r="F128" s="119"/>
      <c r="G128" s="6"/>
    </row>
    <row r="153" spans="3:5" x14ac:dyDescent="0.2">
      <c r="C153" s="49"/>
      <c r="D153" s="50"/>
      <c r="E153" s="121"/>
    </row>
  </sheetData>
  <mergeCells count="11">
    <mergeCell ref="A1:B1"/>
    <mergeCell ref="C1:G1"/>
    <mergeCell ref="F118:G118"/>
    <mergeCell ref="A118:E118"/>
    <mergeCell ref="F9:F12"/>
    <mergeCell ref="G9:G12"/>
    <mergeCell ref="B4:B5"/>
    <mergeCell ref="C4:E5"/>
    <mergeCell ref="C9:C12"/>
    <mergeCell ref="D9:D12"/>
    <mergeCell ref="E9:E12"/>
  </mergeCells>
  <phoneticPr fontId="5" type="noConversion"/>
  <printOptions horizontalCentered="1" verticalCentered="1"/>
  <pageMargins left="0.25" right="0.25" top="0.75" bottom="0.75" header="0.3" footer="0.3"/>
  <pageSetup paperSize="9" scale="73" fitToHeight="13" orientation="landscape" r:id="rId1"/>
  <headerFooter alignWithMargins="0">
    <oddFooter>Page &amp;P of &amp;N</oddFooter>
  </headerFooter>
  <rowBreaks count="7" manualBreakCount="7">
    <brk id="14" max="6" man="1"/>
    <brk id="26" max="6" man="1"/>
    <brk id="37" max="6" man="1"/>
    <brk id="50" max="6" man="1"/>
    <brk id="84" max="6" man="1"/>
    <brk id="94" max="6" man="1"/>
    <brk id="106"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97</xdr:row>
                <xdr:rowOff>257175</xdr:rowOff>
              </from>
              <to>
                <xdr:col>15</xdr:col>
                <xdr:colOff>314325</xdr:colOff>
                <xdr:row>101</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zoomScale="115" zoomScaleSheetLayoutView="115" workbookViewId="0">
      <selection sqref="A1:C1"/>
    </sheetView>
  </sheetViews>
  <sheetFormatPr defaultColWidth="16.7109375" defaultRowHeight="13.5" x14ac:dyDescent="0.25"/>
  <cols>
    <col min="1" max="1" width="9.42578125" style="16" bestFit="1" customWidth="1"/>
    <col min="2" max="2" width="38.28515625" style="30" hidden="1" customWidth="1"/>
    <col min="3" max="3" width="56.28515625" style="35" customWidth="1"/>
    <col min="4" max="4" width="9.140625" style="31" customWidth="1"/>
    <col min="5" max="5" width="7.28515625" style="40" customWidth="1"/>
    <col min="6" max="6" width="10.28515625" style="182" bestFit="1" customWidth="1"/>
    <col min="7" max="7" width="13.28515625" style="36" customWidth="1"/>
    <col min="8" max="16384" width="16.7109375" style="132"/>
  </cols>
  <sheetData>
    <row r="1" spans="1:7" ht="28.5" customHeight="1" x14ac:dyDescent="0.2">
      <c r="A1" s="236" t="s">
        <v>126</v>
      </c>
      <c r="B1" s="236"/>
      <c r="C1" s="236"/>
      <c r="D1" s="236" t="s">
        <v>362</v>
      </c>
      <c r="E1" s="236"/>
      <c r="F1" s="236"/>
      <c r="G1" s="236"/>
    </row>
    <row r="2" spans="1:7" s="133" customFormat="1" ht="27" customHeight="1" x14ac:dyDescent="0.2">
      <c r="A2" s="291" t="s">
        <v>52</v>
      </c>
      <c r="B2" s="292" t="s">
        <v>11</v>
      </c>
      <c r="C2" s="293" t="s">
        <v>9</v>
      </c>
      <c r="D2" s="293" t="s">
        <v>10</v>
      </c>
      <c r="E2" s="294" t="s">
        <v>11</v>
      </c>
      <c r="F2" s="295" t="s">
        <v>19</v>
      </c>
      <c r="G2" s="296" t="s">
        <v>51</v>
      </c>
    </row>
    <row r="3" spans="1:7" ht="64.5" customHeight="1" x14ac:dyDescent="0.25">
      <c r="A3" s="21">
        <v>1</v>
      </c>
      <c r="B3" s="18"/>
      <c r="C3" s="19" t="s">
        <v>50</v>
      </c>
      <c r="D3" s="20"/>
      <c r="E3" s="39"/>
      <c r="F3" s="179"/>
      <c r="G3" s="37"/>
    </row>
    <row r="4" spans="1:7" ht="25.5" customHeight="1" x14ac:dyDescent="0.2">
      <c r="A4" s="21">
        <v>1.1000000000000001</v>
      </c>
      <c r="B4" s="22"/>
      <c r="C4" s="32" t="s">
        <v>55</v>
      </c>
      <c r="D4" s="23" t="s">
        <v>1</v>
      </c>
      <c r="E4" s="24">
        <v>1</v>
      </c>
      <c r="F4" s="180"/>
      <c r="G4" s="38">
        <f>E4*F4</f>
        <v>0</v>
      </c>
    </row>
    <row r="5" spans="1:7" ht="26.25" customHeight="1" x14ac:dyDescent="0.2">
      <c r="A5" s="25">
        <v>1.2</v>
      </c>
      <c r="B5" s="26"/>
      <c r="C5" s="33" t="s">
        <v>56</v>
      </c>
      <c r="D5" s="23" t="s">
        <v>1</v>
      </c>
      <c r="E5" s="24">
        <v>0</v>
      </c>
      <c r="F5" s="180"/>
      <c r="G5" s="38"/>
    </row>
    <row r="6" spans="1:7" ht="25.5" x14ac:dyDescent="0.2">
      <c r="A6" s="25">
        <v>1.3</v>
      </c>
      <c r="B6" s="26"/>
      <c r="C6" s="33" t="s">
        <v>47</v>
      </c>
      <c r="D6" s="23" t="s">
        <v>1</v>
      </c>
      <c r="E6" s="24">
        <v>1</v>
      </c>
      <c r="F6" s="180"/>
      <c r="G6" s="38">
        <f>E6*F6</f>
        <v>0</v>
      </c>
    </row>
    <row r="7" spans="1:7" ht="25.5" customHeight="1" x14ac:dyDescent="0.2">
      <c r="A7" s="21">
        <v>1.4</v>
      </c>
      <c r="B7" s="22"/>
      <c r="C7" s="32" t="s">
        <v>119</v>
      </c>
      <c r="D7" s="20" t="s">
        <v>1</v>
      </c>
      <c r="E7" s="27">
        <v>1</v>
      </c>
      <c r="F7" s="180"/>
      <c r="G7" s="38">
        <f>E7*F7</f>
        <v>0</v>
      </c>
    </row>
    <row r="8" spans="1:7" ht="24.75" customHeight="1" x14ac:dyDescent="0.2">
      <c r="A8" s="25">
        <v>1.5</v>
      </c>
      <c r="B8" s="26"/>
      <c r="C8" s="33" t="s">
        <v>120</v>
      </c>
      <c r="D8" s="23" t="s">
        <v>1</v>
      </c>
      <c r="E8" s="24">
        <v>2</v>
      </c>
      <c r="F8" s="180"/>
      <c r="G8" s="38">
        <f>E8*F8</f>
        <v>0</v>
      </c>
    </row>
    <row r="9" spans="1:7" ht="25.5" customHeight="1" x14ac:dyDescent="0.2">
      <c r="A9" s="25">
        <v>1.6</v>
      </c>
      <c r="B9" s="26"/>
      <c r="C9" s="33" t="s">
        <v>48</v>
      </c>
      <c r="D9" s="23" t="s">
        <v>1</v>
      </c>
      <c r="E9" s="24">
        <v>2</v>
      </c>
      <c r="F9" s="180"/>
      <c r="G9" s="38">
        <f>E9*F9</f>
        <v>0</v>
      </c>
    </row>
    <row r="10" spans="1:7" ht="24.75" customHeight="1" x14ac:dyDescent="0.2">
      <c r="A10" s="25">
        <v>1.7</v>
      </c>
      <c r="B10" s="26"/>
      <c r="C10" s="32" t="s">
        <v>57</v>
      </c>
      <c r="D10" s="20" t="s">
        <v>1</v>
      </c>
      <c r="E10" s="27">
        <v>2</v>
      </c>
      <c r="F10" s="180"/>
      <c r="G10" s="38">
        <f>E10*F10</f>
        <v>0</v>
      </c>
    </row>
    <row r="11" spans="1:7" ht="15.75" customHeight="1" x14ac:dyDescent="0.2">
      <c r="A11" s="25">
        <v>1.8</v>
      </c>
      <c r="B11" s="26"/>
      <c r="C11" s="32" t="s">
        <v>49</v>
      </c>
      <c r="D11" s="20" t="s">
        <v>1</v>
      </c>
      <c r="E11" s="27" t="s">
        <v>365</v>
      </c>
      <c r="F11" s="180"/>
      <c r="G11" s="38"/>
    </row>
    <row r="12" spans="1:7" ht="25.5" customHeight="1" x14ac:dyDescent="0.2">
      <c r="A12" s="25">
        <v>1.9</v>
      </c>
      <c r="B12" s="26"/>
      <c r="C12" s="32" t="s">
        <v>109</v>
      </c>
      <c r="D12" s="20" t="s">
        <v>1</v>
      </c>
      <c r="E12" s="27">
        <v>1</v>
      </c>
      <c r="F12" s="180"/>
      <c r="G12" s="38">
        <f>E12*F12</f>
        <v>0</v>
      </c>
    </row>
    <row r="13" spans="1:7" ht="12.75" x14ac:dyDescent="0.2">
      <c r="A13" s="131">
        <v>1.1000000000000001</v>
      </c>
      <c r="B13" s="26"/>
      <c r="C13" s="32" t="s">
        <v>90</v>
      </c>
      <c r="D13" s="20" t="s">
        <v>1</v>
      </c>
      <c r="E13" s="27">
        <v>2</v>
      </c>
      <c r="F13" s="180"/>
      <c r="G13" s="38">
        <f>E13*F13</f>
        <v>0</v>
      </c>
    </row>
    <row r="14" spans="1:7" ht="12.75" x14ac:dyDescent="0.2">
      <c r="A14" s="28">
        <v>2</v>
      </c>
      <c r="B14" s="26"/>
      <c r="C14" s="32" t="s">
        <v>91</v>
      </c>
      <c r="D14" s="20" t="s">
        <v>1</v>
      </c>
      <c r="E14" s="27">
        <v>3</v>
      </c>
      <c r="F14" s="180"/>
      <c r="G14" s="38">
        <f>E14*F14</f>
        <v>0</v>
      </c>
    </row>
    <row r="15" spans="1:7" ht="51.75" customHeight="1" x14ac:dyDescent="0.2">
      <c r="A15" s="28">
        <v>3</v>
      </c>
      <c r="B15" s="26"/>
      <c r="C15" s="19" t="s">
        <v>318</v>
      </c>
      <c r="D15" s="20"/>
      <c r="E15" s="27"/>
      <c r="F15" s="180"/>
      <c r="G15" s="38"/>
    </row>
    <row r="16" spans="1:7" s="134" customFormat="1" ht="15.95" customHeight="1" x14ac:dyDescent="0.2">
      <c r="A16" s="25">
        <v>3.1</v>
      </c>
      <c r="B16" s="29"/>
      <c r="C16" s="34" t="s">
        <v>5</v>
      </c>
      <c r="D16" s="17" t="s">
        <v>15</v>
      </c>
      <c r="E16" s="27">
        <v>1</v>
      </c>
      <c r="F16" s="180"/>
      <c r="G16" s="38">
        <f>E16*F16</f>
        <v>0</v>
      </c>
    </row>
    <row r="17" spans="1:7" s="134" customFormat="1" ht="15.95" customHeight="1" x14ac:dyDescent="0.2">
      <c r="A17" s="25">
        <v>3.2</v>
      </c>
      <c r="B17" s="29"/>
      <c r="C17" s="34" t="s">
        <v>6</v>
      </c>
      <c r="D17" s="17" t="s">
        <v>15</v>
      </c>
      <c r="E17" s="27">
        <v>1</v>
      </c>
      <c r="F17" s="180"/>
      <c r="G17" s="38">
        <f>E17*F17</f>
        <v>0</v>
      </c>
    </row>
    <row r="18" spans="1:7" s="134" customFormat="1" ht="38.25" x14ac:dyDescent="0.2">
      <c r="A18" s="28">
        <v>4</v>
      </c>
      <c r="B18" s="135"/>
      <c r="C18" s="136" t="s">
        <v>321</v>
      </c>
      <c r="D18" s="17" t="s">
        <v>15</v>
      </c>
      <c r="E18" s="42">
        <v>1</v>
      </c>
      <c r="F18" s="180"/>
      <c r="G18" s="38">
        <f>E18*F18</f>
        <v>0</v>
      </c>
    </row>
    <row r="19" spans="1:7" s="193" customFormat="1" ht="25.5" x14ac:dyDescent="0.2">
      <c r="A19" s="188">
        <v>5</v>
      </c>
      <c r="B19" s="189"/>
      <c r="C19" s="136" t="s">
        <v>322</v>
      </c>
      <c r="D19" s="135" t="s">
        <v>15</v>
      </c>
      <c r="E19" s="190">
        <v>1</v>
      </c>
      <c r="F19" s="191"/>
      <c r="G19" s="38">
        <f>E19*F19</f>
        <v>0</v>
      </c>
    </row>
    <row r="20" spans="1:7" s="193" customFormat="1" ht="12.75" x14ac:dyDescent="0.2">
      <c r="A20" s="188">
        <v>6</v>
      </c>
      <c r="B20" s="189"/>
      <c r="C20" s="136" t="s">
        <v>319</v>
      </c>
      <c r="D20" s="135" t="s">
        <v>15</v>
      </c>
      <c r="E20" s="190">
        <v>0</v>
      </c>
      <c r="F20" s="191"/>
      <c r="G20" s="192"/>
    </row>
    <row r="21" spans="1:7" s="193" customFormat="1" ht="12.75" x14ac:dyDescent="0.2">
      <c r="A21" s="188">
        <v>7</v>
      </c>
      <c r="B21" s="189"/>
      <c r="C21" s="136" t="s">
        <v>320</v>
      </c>
      <c r="D21" s="135" t="s">
        <v>15</v>
      </c>
      <c r="E21" s="190">
        <v>0</v>
      </c>
      <c r="F21" s="191"/>
      <c r="G21" s="192"/>
    </row>
    <row r="22" spans="1:7" s="137" customFormat="1" ht="16.5" thickBot="1" x14ac:dyDescent="0.3">
      <c r="A22" s="238" t="s">
        <v>53</v>
      </c>
      <c r="B22" s="239"/>
      <c r="C22" s="239"/>
      <c r="D22" s="239"/>
      <c r="E22" s="239"/>
      <c r="F22" s="181"/>
      <c r="G22" s="138">
        <f>SUM(G4:G21)</f>
        <v>0</v>
      </c>
    </row>
  </sheetData>
  <mergeCells count="3">
    <mergeCell ref="A22:E22"/>
    <mergeCell ref="D1:G1"/>
    <mergeCell ref="A1:C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topLeftCell="A23" zoomScale="90" zoomScaleNormal="100" zoomScaleSheetLayoutView="90" workbookViewId="0">
      <selection activeCell="B25" sqref="B25"/>
    </sheetView>
  </sheetViews>
  <sheetFormatPr defaultColWidth="8.85546875" defaultRowHeight="15.75" x14ac:dyDescent="0.2"/>
  <cols>
    <col min="1" max="1" width="8" style="145" customWidth="1"/>
    <col min="2" max="2" width="73.28515625" style="390" customWidth="1"/>
    <col min="3" max="3" width="10.140625" style="391" bestFit="1" customWidth="1"/>
    <col min="4" max="4" width="9.7109375" style="391" bestFit="1" customWidth="1"/>
    <col min="5" max="5" width="15.5703125" style="392" customWidth="1"/>
    <col min="6" max="6" width="19" style="393" bestFit="1" customWidth="1"/>
    <col min="7" max="16384" width="8.85546875" style="364"/>
  </cols>
  <sheetData>
    <row r="1" spans="1:6" ht="35.25" customHeight="1" x14ac:dyDescent="0.2">
      <c r="A1" s="140"/>
      <c r="B1" s="111" t="s">
        <v>122</v>
      </c>
      <c r="C1" s="288" t="s">
        <v>362</v>
      </c>
      <c r="D1" s="289"/>
      <c r="E1" s="289"/>
      <c r="F1" s="290"/>
    </row>
    <row r="2" spans="1:6" hidden="1" x14ac:dyDescent="0.2">
      <c r="A2" s="140"/>
      <c r="B2" s="365"/>
      <c r="C2" s="366"/>
      <c r="D2" s="366"/>
      <c r="E2" s="367"/>
      <c r="F2" s="140"/>
    </row>
    <row r="3" spans="1:6" hidden="1" x14ac:dyDescent="0.2">
      <c r="A3" s="141" t="s">
        <v>4</v>
      </c>
      <c r="B3" s="368" t="s">
        <v>123</v>
      </c>
      <c r="C3" s="366" t="s">
        <v>124</v>
      </c>
      <c r="D3" s="366"/>
      <c r="E3" s="367"/>
      <c r="F3" s="111" t="s">
        <v>125</v>
      </c>
    </row>
    <row r="4" spans="1:6" hidden="1" x14ac:dyDescent="0.2">
      <c r="A4" s="142" t="s">
        <v>2</v>
      </c>
      <c r="B4" s="368" t="s">
        <v>126</v>
      </c>
      <c r="C4" s="366"/>
      <c r="D4" s="366"/>
      <c r="E4" s="367"/>
      <c r="F4" s="111"/>
    </row>
    <row r="5" spans="1:6" hidden="1" x14ac:dyDescent="0.2">
      <c r="A5" s="140"/>
      <c r="B5" s="365"/>
      <c r="C5" s="366"/>
      <c r="D5" s="366"/>
      <c r="E5" s="367"/>
      <c r="F5" s="111"/>
    </row>
    <row r="6" spans="1:6" ht="47.25" hidden="1" x14ac:dyDescent="0.2">
      <c r="A6" s="140">
        <v>1</v>
      </c>
      <c r="B6" s="369" t="s">
        <v>127</v>
      </c>
      <c r="C6" s="366"/>
      <c r="D6" s="366"/>
      <c r="E6" s="367"/>
      <c r="F6" s="111"/>
    </row>
    <row r="7" spans="1:6" hidden="1" x14ac:dyDescent="0.2">
      <c r="A7" s="140"/>
      <c r="B7" s="365"/>
      <c r="C7" s="366"/>
      <c r="D7" s="366"/>
      <c r="E7" s="367"/>
      <c r="F7" s="111"/>
    </row>
    <row r="8" spans="1:6" hidden="1" x14ac:dyDescent="0.2">
      <c r="A8" s="140">
        <v>1.1000000000000001</v>
      </c>
      <c r="B8" s="370" t="s">
        <v>128</v>
      </c>
      <c r="C8" s="366" t="s">
        <v>129</v>
      </c>
      <c r="D8" s="366"/>
      <c r="E8" s="367"/>
      <c r="F8" s="46">
        <v>8000</v>
      </c>
    </row>
    <row r="9" spans="1:6" hidden="1" x14ac:dyDescent="0.2">
      <c r="A9" s="140">
        <v>1.2</v>
      </c>
      <c r="B9" s="370" t="s">
        <v>130</v>
      </c>
      <c r="C9" s="366" t="s">
        <v>129</v>
      </c>
      <c r="D9" s="366"/>
      <c r="E9" s="367"/>
      <c r="F9" s="46">
        <v>10000</v>
      </c>
    </row>
    <row r="10" spans="1:6" hidden="1" x14ac:dyDescent="0.2">
      <c r="A10" s="140">
        <v>1.3</v>
      </c>
      <c r="B10" s="370" t="s">
        <v>131</v>
      </c>
      <c r="C10" s="366" t="s">
        <v>129</v>
      </c>
      <c r="D10" s="366"/>
      <c r="E10" s="367"/>
      <c r="F10" s="46">
        <v>6500</v>
      </c>
    </row>
    <row r="11" spans="1:6" hidden="1" x14ac:dyDescent="0.2">
      <c r="A11" s="140">
        <v>1.4</v>
      </c>
      <c r="B11" s="370" t="s">
        <v>132</v>
      </c>
      <c r="C11" s="366" t="s">
        <v>129</v>
      </c>
      <c r="D11" s="366"/>
      <c r="E11" s="367"/>
      <c r="F11" s="46">
        <v>5000</v>
      </c>
    </row>
    <row r="12" spans="1:6" hidden="1" x14ac:dyDescent="0.2">
      <c r="A12" s="140"/>
      <c r="B12" s="365"/>
      <c r="C12" s="366"/>
      <c r="D12" s="366"/>
      <c r="E12" s="367"/>
      <c r="F12" s="111"/>
    </row>
    <row r="13" spans="1:6" hidden="1" x14ac:dyDescent="0.2">
      <c r="A13" s="140"/>
      <c r="B13" s="365"/>
      <c r="C13" s="366"/>
      <c r="D13" s="366"/>
      <c r="E13" s="367"/>
      <c r="F13" s="111"/>
    </row>
    <row r="14" spans="1:6" ht="47.25" hidden="1" x14ac:dyDescent="0.2">
      <c r="A14" s="140">
        <v>2</v>
      </c>
      <c r="B14" s="369" t="s">
        <v>133</v>
      </c>
      <c r="C14" s="366"/>
      <c r="D14" s="366"/>
      <c r="E14" s="367"/>
      <c r="F14" s="140"/>
    </row>
    <row r="15" spans="1:6" hidden="1" x14ac:dyDescent="0.2">
      <c r="A15" s="140"/>
      <c r="B15" s="365"/>
      <c r="C15" s="366"/>
      <c r="D15" s="366"/>
      <c r="E15" s="367"/>
      <c r="F15" s="111"/>
    </row>
    <row r="16" spans="1:6" hidden="1" x14ac:dyDescent="0.2">
      <c r="A16" s="140">
        <v>2.1</v>
      </c>
      <c r="B16" s="370" t="s">
        <v>5</v>
      </c>
      <c r="C16" s="366" t="s">
        <v>15</v>
      </c>
      <c r="D16" s="366"/>
      <c r="E16" s="367"/>
      <c r="F16" s="46">
        <v>15000</v>
      </c>
    </row>
    <row r="17" spans="1:6" hidden="1" x14ac:dyDescent="0.2">
      <c r="A17" s="140">
        <v>2.2000000000000002</v>
      </c>
      <c r="B17" s="370" t="s">
        <v>6</v>
      </c>
      <c r="C17" s="366" t="s">
        <v>15</v>
      </c>
      <c r="D17" s="366"/>
      <c r="E17" s="367"/>
      <c r="F17" s="46">
        <v>20000</v>
      </c>
    </row>
    <row r="18" spans="1:6" hidden="1" x14ac:dyDescent="0.2">
      <c r="A18" s="140"/>
      <c r="B18" s="365"/>
      <c r="C18" s="366"/>
      <c r="D18" s="366"/>
      <c r="E18" s="367"/>
      <c r="F18" s="111"/>
    </row>
    <row r="19" spans="1:6" hidden="1" x14ac:dyDescent="0.2">
      <c r="A19" s="140"/>
      <c r="B19" s="142"/>
      <c r="C19" s="366"/>
      <c r="D19" s="366"/>
      <c r="E19" s="367"/>
      <c r="F19" s="111"/>
    </row>
    <row r="20" spans="1:6" hidden="1" x14ac:dyDescent="0.2">
      <c r="A20" s="140"/>
      <c r="B20" s="365"/>
      <c r="C20" s="366"/>
      <c r="D20" s="366">
        <f>SUM(D4:D19)</f>
        <v>0</v>
      </c>
      <c r="E20" s="367"/>
      <c r="F20" s="111"/>
    </row>
    <row r="21" spans="1:6" hidden="1" x14ac:dyDescent="0.2">
      <c r="A21" s="140"/>
      <c r="B21" s="365"/>
      <c r="C21" s="366"/>
      <c r="D21" s="366"/>
      <c r="E21" s="367"/>
      <c r="F21" s="111"/>
    </row>
    <row r="22" spans="1:6" hidden="1" x14ac:dyDescent="0.2">
      <c r="A22" s="140"/>
      <c r="B22" s="365"/>
      <c r="C22" s="366"/>
      <c r="D22" s="366"/>
      <c r="E22" s="367"/>
      <c r="F22" s="111"/>
    </row>
    <row r="23" spans="1:6" s="374" customFormat="1" ht="31.5" x14ac:dyDescent="0.2">
      <c r="A23" s="143" t="s">
        <v>134</v>
      </c>
      <c r="B23" s="143" t="s">
        <v>9</v>
      </c>
      <c r="C23" s="371" t="s">
        <v>10</v>
      </c>
      <c r="D23" s="371" t="s">
        <v>11</v>
      </c>
      <c r="E23" s="372" t="s">
        <v>19</v>
      </c>
      <c r="F23" s="373" t="s">
        <v>51</v>
      </c>
    </row>
    <row r="24" spans="1:6" s="378" customFormat="1" ht="18.75" x14ac:dyDescent="0.2">
      <c r="A24" s="146">
        <v>1</v>
      </c>
      <c r="B24" s="375" t="s">
        <v>325</v>
      </c>
      <c r="C24" s="376"/>
      <c r="D24" s="149"/>
      <c r="E24" s="123"/>
      <c r="F24" s="377"/>
    </row>
    <row r="25" spans="1:6" s="378" customFormat="1" ht="94.5" x14ac:dyDescent="0.2">
      <c r="A25" s="152"/>
      <c r="B25" s="107" t="s">
        <v>324</v>
      </c>
      <c r="C25" s="107"/>
      <c r="D25" s="150"/>
      <c r="E25" s="123"/>
      <c r="F25" s="377"/>
    </row>
    <row r="26" spans="1:6" s="381" customFormat="1" x14ac:dyDescent="0.2">
      <c r="A26" s="162">
        <v>1.1000000000000001</v>
      </c>
      <c r="B26" s="163" t="s">
        <v>326</v>
      </c>
      <c r="C26" s="163" t="s">
        <v>1</v>
      </c>
      <c r="D26" s="162"/>
      <c r="E26" s="379"/>
      <c r="F26" s="380"/>
    </row>
    <row r="27" spans="1:6" s="383" customFormat="1" x14ac:dyDescent="0.2">
      <c r="A27" s="164">
        <v>1.2</v>
      </c>
      <c r="B27" s="163" t="s">
        <v>327</v>
      </c>
      <c r="C27" s="163" t="s">
        <v>1</v>
      </c>
      <c r="D27" s="162"/>
      <c r="E27" s="382"/>
      <c r="F27" s="380"/>
    </row>
    <row r="28" spans="1:6" s="384" customFormat="1" x14ac:dyDescent="0.2">
      <c r="A28" s="139">
        <v>1.3</v>
      </c>
      <c r="B28" s="107" t="s">
        <v>328</v>
      </c>
      <c r="C28" s="107" t="s">
        <v>1</v>
      </c>
      <c r="D28" s="150"/>
      <c r="E28" s="151"/>
      <c r="F28" s="144"/>
    </row>
    <row r="29" spans="1:6" s="384" customFormat="1" x14ac:dyDescent="0.2">
      <c r="A29" s="139"/>
      <c r="B29" s="110"/>
      <c r="C29" s="148"/>
      <c r="D29" s="148"/>
      <c r="E29" s="151"/>
      <c r="F29" s="144"/>
    </row>
    <row r="30" spans="1:6" s="384" customFormat="1" ht="31.5" x14ac:dyDescent="0.2">
      <c r="A30" s="139">
        <v>2</v>
      </c>
      <c r="B30" s="108" t="s">
        <v>135</v>
      </c>
      <c r="C30" s="148" t="s">
        <v>129</v>
      </c>
      <c r="D30" s="148">
        <v>5</v>
      </c>
      <c r="E30" s="151"/>
      <c r="F30" s="147">
        <f>D30*E30</f>
        <v>0</v>
      </c>
    </row>
    <row r="31" spans="1:6" s="384" customFormat="1" ht="110.25" x14ac:dyDescent="0.2">
      <c r="A31" s="139">
        <v>3</v>
      </c>
      <c r="B31" s="107" t="s">
        <v>281</v>
      </c>
      <c r="C31" s="148"/>
      <c r="D31" s="148"/>
      <c r="E31" s="151"/>
      <c r="F31" s="147"/>
    </row>
    <row r="32" spans="1:6" s="384" customFormat="1" ht="23.25" customHeight="1" x14ac:dyDescent="0.2">
      <c r="A32" s="139" t="s">
        <v>7</v>
      </c>
      <c r="B32" s="109" t="s">
        <v>136</v>
      </c>
      <c r="C32" s="148" t="s">
        <v>3</v>
      </c>
      <c r="D32" s="148" t="s">
        <v>365</v>
      </c>
      <c r="E32" s="151"/>
      <c r="F32" s="147"/>
    </row>
    <row r="33" spans="1:6" s="384" customFormat="1" ht="23.25" customHeight="1" x14ac:dyDescent="0.2">
      <c r="A33" s="139" t="s">
        <v>24</v>
      </c>
      <c r="B33" s="109" t="s">
        <v>137</v>
      </c>
      <c r="C33" s="148" t="s">
        <v>3</v>
      </c>
      <c r="D33" s="148">
        <v>120</v>
      </c>
      <c r="E33" s="151"/>
      <c r="F33" s="147">
        <f>D33*E33</f>
        <v>0</v>
      </c>
    </row>
    <row r="34" spans="1:6" s="384" customFormat="1" ht="23.25" customHeight="1" x14ac:dyDescent="0.2">
      <c r="A34" s="139" t="s">
        <v>25</v>
      </c>
      <c r="B34" s="110" t="s">
        <v>138</v>
      </c>
      <c r="C34" s="148" t="s">
        <v>3</v>
      </c>
      <c r="D34" s="148" t="s">
        <v>365</v>
      </c>
      <c r="E34" s="151"/>
      <c r="F34" s="147"/>
    </row>
    <row r="35" spans="1:6" s="384" customFormat="1" ht="31.5" x14ac:dyDescent="0.2">
      <c r="A35" s="139">
        <v>4</v>
      </c>
      <c r="B35" s="107" t="s">
        <v>282</v>
      </c>
      <c r="C35" s="148" t="s">
        <v>3</v>
      </c>
      <c r="D35" s="148">
        <v>150</v>
      </c>
      <c r="E35" s="151"/>
      <c r="F35" s="147">
        <f>D35*E35</f>
        <v>0</v>
      </c>
    </row>
    <row r="36" spans="1:6" s="384" customFormat="1" ht="37.15" customHeight="1" x14ac:dyDescent="0.2">
      <c r="A36" s="139">
        <v>5</v>
      </c>
      <c r="B36" s="385" t="s">
        <v>323</v>
      </c>
      <c r="C36" s="148" t="s">
        <v>129</v>
      </c>
      <c r="D36" s="148">
        <v>0</v>
      </c>
      <c r="E36" s="151"/>
      <c r="F36" s="147"/>
    </row>
    <row r="37" spans="1:6" s="374" customFormat="1" x14ac:dyDescent="0.2">
      <c r="A37" s="144"/>
      <c r="B37" s="386" t="s">
        <v>139</v>
      </c>
      <c r="C37" s="387"/>
      <c r="D37" s="387"/>
      <c r="E37" s="388"/>
      <c r="F37" s="389">
        <f>SUM(F26:F36)</f>
        <v>0</v>
      </c>
    </row>
    <row r="42" spans="1:6" x14ac:dyDescent="0.2">
      <c r="F42" s="364"/>
    </row>
  </sheetData>
  <mergeCells count="2">
    <mergeCell ref="C37:D37"/>
    <mergeCell ref="C1:F1"/>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view="pageBreakPreview" topLeftCell="A4" zoomScale="112" zoomScaleNormal="89" zoomScaleSheetLayoutView="112" workbookViewId="0">
      <selection activeCell="A18" sqref="A18"/>
    </sheetView>
  </sheetViews>
  <sheetFormatPr defaultColWidth="9.140625" defaultRowHeight="12.75" x14ac:dyDescent="0.2"/>
  <cols>
    <col min="1" max="1" width="85.7109375" style="54" customWidth="1"/>
    <col min="2" max="2" width="6.140625" style="54" customWidth="1"/>
    <col min="3" max="3" width="19.5703125" style="55" bestFit="1" customWidth="1"/>
    <col min="4" max="4" width="5.7109375" style="54" customWidth="1"/>
    <col min="5" max="5" width="14" style="54" bestFit="1" customWidth="1"/>
    <col min="6" max="6" width="12.140625" style="54" customWidth="1"/>
    <col min="7" max="7" width="14.5703125" style="54" customWidth="1"/>
    <col min="8" max="9" width="14" style="54" bestFit="1" customWidth="1"/>
    <col min="10" max="16384" width="9.140625" style="54"/>
  </cols>
  <sheetData>
    <row r="1" spans="1:3" s="56" customFormat="1" ht="18.75" customHeight="1" x14ac:dyDescent="0.2">
      <c r="A1" s="240" t="s">
        <v>363</v>
      </c>
      <c r="B1" s="241"/>
      <c r="C1" s="242"/>
    </row>
    <row r="2" spans="1:3" ht="18" customHeight="1" thickBot="1" x14ac:dyDescent="0.25">
      <c r="A2" s="243"/>
      <c r="B2" s="244"/>
      <c r="C2" s="245"/>
    </row>
    <row r="3" spans="1:3" ht="20.100000000000001" customHeight="1" x14ac:dyDescent="0.2">
      <c r="A3" s="57" t="s">
        <v>140</v>
      </c>
      <c r="B3" s="57" t="s">
        <v>141</v>
      </c>
      <c r="C3" s="58">
        <f>'Electrical Wiring'!F81</f>
        <v>0</v>
      </c>
    </row>
    <row r="4" spans="1:3" ht="20.100000000000001" customHeight="1" x14ac:dyDescent="0.2">
      <c r="A4" s="59"/>
      <c r="B4" s="59"/>
      <c r="C4" s="60"/>
    </row>
    <row r="5" spans="1:3" ht="20.100000000000001" customHeight="1" x14ac:dyDescent="0.2">
      <c r="A5" s="59" t="s">
        <v>142</v>
      </c>
      <c r="B5" s="59" t="s">
        <v>141</v>
      </c>
      <c r="C5" s="60">
        <f>Switchgear!F32</f>
        <v>0</v>
      </c>
    </row>
    <row r="6" spans="1:3" ht="20.100000000000001" customHeight="1" x14ac:dyDescent="0.2">
      <c r="A6" s="59"/>
      <c r="B6" s="59"/>
      <c r="C6" s="60"/>
    </row>
    <row r="7" spans="1:3" ht="20.100000000000001" customHeight="1" x14ac:dyDescent="0.2">
      <c r="A7" s="59" t="s">
        <v>143</v>
      </c>
      <c r="B7" s="59" t="s">
        <v>141</v>
      </c>
      <c r="C7" s="60">
        <f>'Feeder &amp; Sub Feeder'!F26</f>
        <v>0</v>
      </c>
    </row>
    <row r="8" spans="1:3" ht="20.100000000000001" customHeight="1" x14ac:dyDescent="0.2">
      <c r="A8" s="59"/>
      <c r="B8" s="59"/>
      <c r="C8" s="60"/>
    </row>
    <row r="9" spans="1:3" ht="20.100000000000001" customHeight="1" x14ac:dyDescent="0.2">
      <c r="A9" s="59" t="s">
        <v>144</v>
      </c>
      <c r="B9" s="59" t="s">
        <v>141</v>
      </c>
      <c r="C9" s="60">
        <f>'Telephone sys'!F10</f>
        <v>0</v>
      </c>
    </row>
    <row r="10" spans="1:3" ht="20.100000000000001" customHeight="1" x14ac:dyDescent="0.2">
      <c r="A10" s="59"/>
      <c r="B10" s="59"/>
      <c r="C10" s="60"/>
    </row>
    <row r="11" spans="1:3" ht="20.100000000000001" customHeight="1" x14ac:dyDescent="0.2">
      <c r="A11" s="59" t="s">
        <v>145</v>
      </c>
      <c r="B11" s="59" t="s">
        <v>141</v>
      </c>
      <c r="C11" s="60">
        <f>'Computer net working'!F13</f>
        <v>0</v>
      </c>
    </row>
    <row r="12" spans="1:3" ht="20.100000000000001" customHeight="1" x14ac:dyDescent="0.2">
      <c r="A12" s="59"/>
      <c r="B12" s="59"/>
      <c r="C12" s="60"/>
    </row>
    <row r="13" spans="1:3" ht="20.100000000000001" customHeight="1" x14ac:dyDescent="0.2">
      <c r="A13" s="59" t="s">
        <v>146</v>
      </c>
      <c r="B13" s="59" t="s">
        <v>141</v>
      </c>
      <c r="C13" s="60">
        <f>'Panic Alarm'!F7</f>
        <v>0</v>
      </c>
    </row>
    <row r="14" spans="1:3" ht="20.100000000000001" customHeight="1" x14ac:dyDescent="0.2">
      <c r="A14" s="59"/>
      <c r="B14" s="59"/>
      <c r="C14" s="60"/>
    </row>
    <row r="15" spans="1:3" ht="20.100000000000001" customHeight="1" x14ac:dyDescent="0.2">
      <c r="A15" s="59" t="s">
        <v>147</v>
      </c>
      <c r="B15" s="59" t="s">
        <v>141</v>
      </c>
      <c r="C15" s="61">
        <f>'Earthing sys'!F14</f>
        <v>0</v>
      </c>
    </row>
    <row r="16" spans="1:3" ht="20.100000000000001" customHeight="1" x14ac:dyDescent="0.2">
      <c r="A16" s="59"/>
      <c r="B16" s="59"/>
      <c r="C16" s="60"/>
    </row>
    <row r="17" spans="1:9" ht="20.100000000000001" customHeight="1" x14ac:dyDescent="0.2">
      <c r="A17" s="59" t="s">
        <v>370</v>
      </c>
      <c r="B17" s="59" t="s">
        <v>141</v>
      </c>
      <c r="C17" s="60">
        <f>CCTV!F10</f>
        <v>0</v>
      </c>
      <c r="G17" s="88"/>
    </row>
    <row r="18" spans="1:9" ht="20.100000000000001" customHeight="1" thickBot="1" x14ac:dyDescent="0.25">
      <c r="A18" s="59"/>
      <c r="B18" s="59"/>
      <c r="C18" s="60"/>
      <c r="E18" s="88"/>
      <c r="G18" s="92"/>
      <c r="H18" s="88"/>
    </row>
    <row r="19" spans="1:9" ht="23.25" customHeight="1" thickBot="1" x14ac:dyDescent="0.3">
      <c r="A19" s="246" t="s">
        <v>148</v>
      </c>
      <c r="B19" s="247"/>
      <c r="C19" s="62">
        <f>SUM(C3:C18)</f>
        <v>0</v>
      </c>
      <c r="E19" s="88"/>
      <c r="F19" s="88"/>
    </row>
    <row r="20" spans="1:9" ht="27" customHeight="1" thickBot="1" x14ac:dyDescent="0.25">
      <c r="A20" s="248"/>
      <c r="B20" s="249"/>
      <c r="C20" s="63"/>
      <c r="F20" s="88"/>
      <c r="G20" s="64"/>
      <c r="I20" s="64"/>
    </row>
  </sheetData>
  <mergeCells count="3">
    <mergeCell ref="A1:C2"/>
    <mergeCell ref="A19:B19"/>
    <mergeCell ref="A20:B20"/>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84"/>
  <sheetViews>
    <sheetView showGridLines="0" view="pageBreakPreview" topLeftCell="A73" zoomScale="85" zoomScaleNormal="115" zoomScaleSheetLayoutView="85" workbookViewId="0">
      <selection activeCell="B4" sqref="B4"/>
    </sheetView>
  </sheetViews>
  <sheetFormatPr defaultColWidth="8.85546875" defaultRowHeight="15" x14ac:dyDescent="0.2"/>
  <cols>
    <col min="1" max="1" width="8.42578125" style="69" customWidth="1"/>
    <col min="2" max="2" width="72.28515625" style="353" customWidth="1"/>
    <col min="3" max="3" width="7.28515625" style="66" customWidth="1"/>
    <col min="4" max="4" width="8.85546875" style="71" customWidth="1"/>
    <col min="5" max="5" width="11.42578125" style="178" bestFit="1" customWidth="1"/>
    <col min="6" max="6" width="17.7109375" style="357" bestFit="1" customWidth="1"/>
    <col min="7" max="16384" width="8.85546875" style="305"/>
  </cols>
  <sheetData>
    <row r="1" spans="1:6" ht="42.75" customHeight="1" thickBot="1" x14ac:dyDescent="0.25">
      <c r="A1" s="304"/>
      <c r="B1" s="302" t="s">
        <v>149</v>
      </c>
      <c r="C1" s="394" t="s">
        <v>362</v>
      </c>
      <c r="D1" s="395"/>
      <c r="E1" s="395"/>
      <c r="F1" s="396"/>
    </row>
    <row r="2" spans="1:6" ht="29.25" thickBot="1" x14ac:dyDescent="0.25">
      <c r="A2" s="306" t="s">
        <v>52</v>
      </c>
      <c r="B2" s="306" t="s">
        <v>9</v>
      </c>
      <c r="C2" s="307" t="s">
        <v>10</v>
      </c>
      <c r="D2" s="308" t="s">
        <v>11</v>
      </c>
      <c r="E2" s="309" t="s">
        <v>19</v>
      </c>
      <c r="F2" s="307" t="s">
        <v>51</v>
      </c>
    </row>
    <row r="3" spans="1:6" s="316" customFormat="1" x14ac:dyDescent="0.2">
      <c r="A3" s="310">
        <v>1</v>
      </c>
      <c r="B3" s="311" t="s">
        <v>329</v>
      </c>
      <c r="C3" s="312"/>
      <c r="D3" s="313"/>
      <c r="E3" s="314"/>
      <c r="F3" s="315"/>
    </row>
    <row r="4" spans="1:6" ht="150" x14ac:dyDescent="0.2">
      <c r="A4" s="68">
        <v>1.1000000000000001</v>
      </c>
      <c r="B4" s="317" t="s">
        <v>150</v>
      </c>
      <c r="C4" s="318" t="s">
        <v>129</v>
      </c>
      <c r="D4" s="319">
        <v>10</v>
      </c>
      <c r="E4" s="320"/>
      <c r="F4" s="315">
        <f>D4*E4</f>
        <v>0</v>
      </c>
    </row>
    <row r="5" spans="1:6" x14ac:dyDescent="0.2">
      <c r="A5" s="68">
        <v>1.2</v>
      </c>
      <c r="B5" s="317" t="s">
        <v>330</v>
      </c>
      <c r="C5" s="318" t="s">
        <v>129</v>
      </c>
      <c r="D5" s="319">
        <v>6</v>
      </c>
      <c r="E5" s="320"/>
      <c r="F5" s="315">
        <f>D5*E5</f>
        <v>0</v>
      </c>
    </row>
    <row r="6" spans="1:6" ht="30" x14ac:dyDescent="0.2">
      <c r="A6" s="68">
        <v>1.3</v>
      </c>
      <c r="B6" s="317" t="s">
        <v>331</v>
      </c>
      <c r="C6" s="321" t="s">
        <v>129</v>
      </c>
      <c r="D6" s="322">
        <v>5</v>
      </c>
      <c r="E6" s="320"/>
      <c r="F6" s="315">
        <f>D6*E6</f>
        <v>0</v>
      </c>
    </row>
    <row r="7" spans="1:6" x14ac:dyDescent="0.2">
      <c r="A7" s="68"/>
      <c r="B7" s="317"/>
      <c r="C7" s="323"/>
      <c r="D7" s="322"/>
      <c r="E7" s="320"/>
      <c r="F7" s="323"/>
    </row>
    <row r="8" spans="1:6" ht="30" x14ac:dyDescent="0.2">
      <c r="A8" s="68">
        <v>2</v>
      </c>
      <c r="B8" s="317" t="s">
        <v>151</v>
      </c>
      <c r="C8" s="321" t="s">
        <v>129</v>
      </c>
      <c r="D8" s="322">
        <v>2</v>
      </c>
      <c r="E8" s="320"/>
      <c r="F8" s="315">
        <f>D8*E8</f>
        <v>0</v>
      </c>
    </row>
    <row r="9" spans="1:6" x14ac:dyDescent="0.2">
      <c r="A9" s="68"/>
      <c r="B9" s="317"/>
      <c r="C9" s="323"/>
      <c r="D9" s="324"/>
      <c r="E9" s="320"/>
      <c r="F9" s="323"/>
    </row>
    <row r="10" spans="1:6" ht="30" x14ac:dyDescent="0.2">
      <c r="A10" s="68">
        <v>3</v>
      </c>
      <c r="B10" s="317" t="s">
        <v>152</v>
      </c>
      <c r="C10" s="321" t="s">
        <v>129</v>
      </c>
      <c r="D10" s="324">
        <v>2</v>
      </c>
      <c r="E10" s="320"/>
      <c r="F10" s="315">
        <f>D10*E10</f>
        <v>0</v>
      </c>
    </row>
    <row r="11" spans="1:6" ht="30" x14ac:dyDescent="0.2">
      <c r="A11" s="68">
        <v>4</v>
      </c>
      <c r="B11" s="317" t="s">
        <v>153</v>
      </c>
      <c r="C11" s="321" t="s">
        <v>129</v>
      </c>
      <c r="D11" s="324"/>
      <c r="E11" s="320"/>
      <c r="F11" s="323"/>
    </row>
    <row r="12" spans="1:6" ht="30" x14ac:dyDescent="0.2">
      <c r="A12" s="68">
        <v>5</v>
      </c>
      <c r="B12" s="317" t="s">
        <v>154</v>
      </c>
      <c r="C12" s="321" t="s">
        <v>1</v>
      </c>
      <c r="D12" s="325">
        <v>1</v>
      </c>
      <c r="E12" s="320"/>
      <c r="F12" s="315">
        <f>D12*E12</f>
        <v>0</v>
      </c>
    </row>
    <row r="13" spans="1:6" x14ac:dyDescent="0.2">
      <c r="A13" s="68"/>
      <c r="B13" s="317"/>
      <c r="C13" s="318"/>
      <c r="D13" s="326"/>
      <c r="E13" s="320"/>
      <c r="F13" s="323"/>
    </row>
    <row r="14" spans="1:6" ht="30" x14ac:dyDescent="0.2">
      <c r="A14" s="68">
        <v>6</v>
      </c>
      <c r="B14" s="317" t="s">
        <v>155</v>
      </c>
      <c r="C14" s="312"/>
      <c r="D14" s="327"/>
      <c r="E14" s="320"/>
      <c r="F14" s="323"/>
    </row>
    <row r="15" spans="1:6" x14ac:dyDescent="0.2">
      <c r="A15" s="68" t="s">
        <v>23</v>
      </c>
      <c r="B15" s="317" t="s">
        <v>156</v>
      </c>
      <c r="C15" s="318" t="s">
        <v>129</v>
      </c>
      <c r="D15" s="328"/>
      <c r="E15" s="320"/>
      <c r="F15" s="323"/>
    </row>
    <row r="16" spans="1:6" ht="30" x14ac:dyDescent="0.2">
      <c r="A16" s="68" t="s">
        <v>24</v>
      </c>
      <c r="B16" s="317" t="s">
        <v>157</v>
      </c>
      <c r="C16" s="318" t="s">
        <v>129</v>
      </c>
      <c r="D16" s="328"/>
      <c r="E16" s="320"/>
      <c r="F16" s="323"/>
    </row>
    <row r="17" spans="1:6" x14ac:dyDescent="0.2">
      <c r="A17" s="68" t="s">
        <v>25</v>
      </c>
      <c r="B17" s="317" t="s">
        <v>158</v>
      </c>
      <c r="C17" s="318" t="s">
        <v>129</v>
      </c>
      <c r="D17" s="328">
        <v>3</v>
      </c>
      <c r="E17" s="320"/>
      <c r="F17" s="315">
        <f>D17*E17</f>
        <v>0</v>
      </c>
    </row>
    <row r="18" spans="1:6" x14ac:dyDescent="0.2">
      <c r="A18" s="68" t="s">
        <v>26</v>
      </c>
      <c r="B18" s="317" t="s">
        <v>159</v>
      </c>
      <c r="C18" s="318" t="s">
        <v>129</v>
      </c>
      <c r="D18" s="328">
        <v>3</v>
      </c>
      <c r="E18" s="320"/>
      <c r="F18" s="315">
        <f>D18*E18</f>
        <v>0</v>
      </c>
    </row>
    <row r="19" spans="1:6" x14ac:dyDescent="0.2">
      <c r="A19" s="68" t="s">
        <v>66</v>
      </c>
      <c r="B19" s="317" t="s">
        <v>160</v>
      </c>
      <c r="C19" s="318" t="s">
        <v>129</v>
      </c>
      <c r="D19" s="328">
        <v>2</v>
      </c>
      <c r="E19" s="320"/>
      <c r="F19" s="315">
        <f>D19*E19</f>
        <v>0</v>
      </c>
    </row>
    <row r="20" spans="1:6" x14ac:dyDescent="0.2">
      <c r="A20" s="329" t="s">
        <v>67</v>
      </c>
      <c r="B20" s="317" t="s">
        <v>161</v>
      </c>
      <c r="C20" s="328" t="s">
        <v>1</v>
      </c>
      <c r="D20" s="328">
        <v>1</v>
      </c>
      <c r="E20" s="320"/>
      <c r="F20" s="315">
        <f>D20*E20</f>
        <v>0</v>
      </c>
    </row>
    <row r="21" spans="1:6" s="316" customFormat="1" ht="14.25" x14ac:dyDescent="0.2">
      <c r="A21" s="330">
        <v>7</v>
      </c>
      <c r="B21" s="311" t="s">
        <v>332</v>
      </c>
      <c r="C21" s="331"/>
      <c r="D21" s="331"/>
      <c r="E21" s="314"/>
      <c r="F21" s="323"/>
    </row>
    <row r="22" spans="1:6" ht="87.75" x14ac:dyDescent="0.2">
      <c r="A22" s="329">
        <v>7.1</v>
      </c>
      <c r="B22" s="332" t="s">
        <v>162</v>
      </c>
      <c r="C22" s="328" t="s">
        <v>1</v>
      </c>
      <c r="D22" s="328">
        <v>22</v>
      </c>
      <c r="E22" s="320"/>
      <c r="F22" s="315">
        <f>D22*E22</f>
        <v>0</v>
      </c>
    </row>
    <row r="23" spans="1:6" x14ac:dyDescent="0.2">
      <c r="A23" s="333">
        <v>7.2</v>
      </c>
      <c r="B23" s="334" t="s">
        <v>163</v>
      </c>
      <c r="C23" s="328" t="s">
        <v>1</v>
      </c>
      <c r="D23" s="335">
        <v>10</v>
      </c>
      <c r="E23" s="320"/>
      <c r="F23" s="315">
        <f>D23*E23</f>
        <v>0</v>
      </c>
    </row>
    <row r="24" spans="1:6" s="316" customFormat="1" ht="14.25" x14ac:dyDescent="0.2">
      <c r="A24" s="330">
        <v>8</v>
      </c>
      <c r="B24" s="311" t="s">
        <v>334</v>
      </c>
      <c r="C24" s="331"/>
      <c r="D24" s="331"/>
      <c r="E24" s="314"/>
      <c r="F24" s="323"/>
    </row>
    <row r="25" spans="1:6" ht="90" x14ac:dyDescent="0.2">
      <c r="A25" s="329">
        <v>8.1</v>
      </c>
      <c r="B25" s="332" t="s">
        <v>335</v>
      </c>
      <c r="C25" s="328" t="s">
        <v>1</v>
      </c>
      <c r="D25" s="326">
        <v>3</v>
      </c>
      <c r="E25" s="320"/>
      <c r="F25" s="315">
        <f>D25*E25</f>
        <v>0</v>
      </c>
    </row>
    <row r="26" spans="1:6" x14ac:dyDescent="0.2">
      <c r="A26" s="329">
        <v>8.1999999999999993</v>
      </c>
      <c r="B26" s="332" t="s">
        <v>333</v>
      </c>
      <c r="C26" s="328" t="s">
        <v>1</v>
      </c>
      <c r="D26" s="326">
        <v>1</v>
      </c>
      <c r="E26" s="320"/>
      <c r="F26" s="315">
        <f>D26*E26</f>
        <v>0</v>
      </c>
    </row>
    <row r="27" spans="1:6" ht="45" x14ac:dyDescent="0.2">
      <c r="A27" s="329">
        <v>9</v>
      </c>
      <c r="B27" s="332" t="s">
        <v>164</v>
      </c>
      <c r="C27" s="328" t="s">
        <v>129</v>
      </c>
      <c r="D27" s="326">
        <v>2</v>
      </c>
      <c r="E27" s="320"/>
      <c r="F27" s="315">
        <f>D27*E27</f>
        <v>0</v>
      </c>
    </row>
    <row r="28" spans="1:6" ht="60" x14ac:dyDescent="0.2">
      <c r="A28" s="329">
        <v>10</v>
      </c>
      <c r="B28" s="332" t="s">
        <v>165</v>
      </c>
      <c r="C28" s="328" t="s">
        <v>129</v>
      </c>
      <c r="D28" s="326">
        <v>2</v>
      </c>
      <c r="E28" s="320"/>
      <c r="F28" s="315">
        <f>D28*E28</f>
        <v>0</v>
      </c>
    </row>
    <row r="29" spans="1:6" x14ac:dyDescent="0.2">
      <c r="A29" s="329">
        <v>11</v>
      </c>
      <c r="B29" s="332" t="s">
        <v>166</v>
      </c>
      <c r="C29" s="328" t="s">
        <v>129</v>
      </c>
      <c r="D29" s="326"/>
      <c r="E29" s="320"/>
      <c r="F29" s="323"/>
    </row>
    <row r="30" spans="1:6" ht="60" x14ac:dyDescent="0.2">
      <c r="A30" s="329">
        <v>12</v>
      </c>
      <c r="B30" s="332" t="s">
        <v>167</v>
      </c>
      <c r="C30" s="328" t="s">
        <v>129</v>
      </c>
      <c r="D30" s="326">
        <v>2</v>
      </c>
      <c r="E30" s="320"/>
      <c r="F30" s="315">
        <f>D30*E30</f>
        <v>0</v>
      </c>
    </row>
    <row r="31" spans="1:6" s="316" customFormat="1" ht="14.25" x14ac:dyDescent="0.2">
      <c r="A31" s="330"/>
      <c r="B31" s="336" t="s">
        <v>336</v>
      </c>
      <c r="C31" s="331"/>
      <c r="D31" s="327"/>
      <c r="E31" s="314"/>
      <c r="F31" s="323"/>
    </row>
    <row r="32" spans="1:6" ht="88.5" x14ac:dyDescent="0.2">
      <c r="A32" s="329">
        <v>13</v>
      </c>
      <c r="B32" s="332" t="s">
        <v>168</v>
      </c>
      <c r="C32" s="328" t="s">
        <v>129</v>
      </c>
      <c r="D32" s="326">
        <v>8</v>
      </c>
      <c r="E32" s="320"/>
      <c r="F32" s="315">
        <f>D32*E32</f>
        <v>0</v>
      </c>
    </row>
    <row r="33" spans="1:6" x14ac:dyDescent="0.2">
      <c r="A33" s="329"/>
      <c r="B33" s="332"/>
      <c r="C33" s="331"/>
      <c r="D33" s="326"/>
      <c r="E33" s="320"/>
      <c r="F33" s="323"/>
    </row>
    <row r="34" spans="1:6" ht="60" x14ac:dyDescent="0.2">
      <c r="A34" s="329">
        <v>14</v>
      </c>
      <c r="B34" s="332" t="s">
        <v>169</v>
      </c>
      <c r="C34" s="328" t="s">
        <v>129</v>
      </c>
      <c r="D34" s="326">
        <v>8</v>
      </c>
      <c r="E34" s="320"/>
      <c r="F34" s="315">
        <f>D34*E34</f>
        <v>0</v>
      </c>
    </row>
    <row r="35" spans="1:6" x14ac:dyDescent="0.2">
      <c r="A35" s="329"/>
      <c r="B35" s="332"/>
      <c r="C35" s="331"/>
      <c r="D35" s="327"/>
      <c r="E35" s="320"/>
      <c r="F35" s="323"/>
    </row>
    <row r="36" spans="1:6" s="338" customFormat="1" ht="54" customHeight="1" x14ac:dyDescent="0.2">
      <c r="A36" s="68">
        <v>15</v>
      </c>
      <c r="B36" s="317" t="s">
        <v>170</v>
      </c>
      <c r="C36" s="318" t="s">
        <v>129</v>
      </c>
      <c r="D36" s="337">
        <v>1</v>
      </c>
      <c r="E36" s="320"/>
      <c r="F36" s="315">
        <f>D36*E36</f>
        <v>0</v>
      </c>
    </row>
    <row r="37" spans="1:6" s="338" customFormat="1" ht="30" x14ac:dyDescent="0.2">
      <c r="A37" s="68">
        <v>16</v>
      </c>
      <c r="B37" s="317" t="s">
        <v>171</v>
      </c>
      <c r="C37" s="318" t="s">
        <v>1</v>
      </c>
      <c r="D37" s="337">
        <v>0</v>
      </c>
      <c r="E37" s="320"/>
      <c r="F37" s="323"/>
    </row>
    <row r="38" spans="1:6" ht="30" x14ac:dyDescent="0.2">
      <c r="A38" s="329">
        <v>17</v>
      </c>
      <c r="B38" s="332" t="s">
        <v>172</v>
      </c>
      <c r="C38" s="328" t="s">
        <v>1</v>
      </c>
      <c r="D38" s="326">
        <v>0</v>
      </c>
      <c r="E38" s="320"/>
      <c r="F38" s="323"/>
    </row>
    <row r="39" spans="1:6" hidden="1" x14ac:dyDescent="0.2">
      <c r="A39" s="329" t="s">
        <v>173</v>
      </c>
      <c r="B39" s="332" t="s">
        <v>174</v>
      </c>
      <c r="C39" s="331"/>
      <c r="D39" s="327"/>
      <c r="E39" s="320"/>
      <c r="F39" s="323"/>
    </row>
    <row r="40" spans="1:6" hidden="1" x14ac:dyDescent="0.2">
      <c r="A40" s="329" t="s">
        <v>175</v>
      </c>
      <c r="B40" s="332" t="s">
        <v>176</v>
      </c>
      <c r="C40" s="331"/>
      <c r="D40" s="327"/>
      <c r="E40" s="320"/>
      <c r="F40" s="323"/>
    </row>
    <row r="41" spans="1:6" hidden="1" x14ac:dyDescent="0.2">
      <c r="A41" s="329" t="s">
        <v>177</v>
      </c>
      <c r="B41" s="332" t="s">
        <v>178</v>
      </c>
      <c r="C41" s="331"/>
      <c r="D41" s="327"/>
      <c r="E41" s="320"/>
      <c r="F41" s="323"/>
    </row>
    <row r="42" spans="1:6" x14ac:dyDescent="0.2">
      <c r="A42" s="329"/>
      <c r="B42" s="332"/>
      <c r="C42" s="331"/>
      <c r="D42" s="327"/>
      <c r="E42" s="320"/>
      <c r="F42" s="323"/>
    </row>
    <row r="43" spans="1:6" ht="30" x14ac:dyDescent="0.2">
      <c r="A43" s="68">
        <v>18</v>
      </c>
      <c r="B43" s="317" t="s">
        <v>179</v>
      </c>
      <c r="C43" s="318" t="s">
        <v>1</v>
      </c>
      <c r="D43" s="337">
        <v>15</v>
      </c>
      <c r="E43" s="320"/>
      <c r="F43" s="315">
        <f>D43*E43</f>
        <v>0</v>
      </c>
    </row>
    <row r="44" spans="1:6" hidden="1" x14ac:dyDescent="0.2">
      <c r="A44" s="68"/>
      <c r="B44" s="317" t="s">
        <v>174</v>
      </c>
      <c r="C44" s="312"/>
      <c r="D44" s="339"/>
      <c r="E44" s="320"/>
      <c r="F44" s="323"/>
    </row>
    <row r="45" spans="1:6" hidden="1" x14ac:dyDescent="0.2">
      <c r="A45" s="68"/>
      <c r="B45" s="317" t="s">
        <v>176</v>
      </c>
      <c r="C45" s="312"/>
      <c r="D45" s="339"/>
      <c r="E45" s="320"/>
      <c r="F45" s="323"/>
    </row>
    <row r="46" spans="1:6" hidden="1" x14ac:dyDescent="0.2">
      <c r="A46" s="68"/>
      <c r="B46" s="317" t="s">
        <v>178</v>
      </c>
      <c r="C46" s="312"/>
      <c r="D46" s="339"/>
      <c r="E46" s="320"/>
      <c r="F46" s="323"/>
    </row>
    <row r="47" spans="1:6" ht="30" x14ac:dyDescent="0.2">
      <c r="A47" s="68">
        <v>19</v>
      </c>
      <c r="B47" s="317" t="s">
        <v>180</v>
      </c>
      <c r="C47" s="318" t="s">
        <v>129</v>
      </c>
      <c r="D47" s="337">
        <v>0</v>
      </c>
      <c r="E47" s="320"/>
      <c r="F47" s="323"/>
    </row>
    <row r="48" spans="1:6" hidden="1" x14ac:dyDescent="0.2">
      <c r="A48" s="68" t="s">
        <v>173</v>
      </c>
      <c r="B48" s="317" t="s">
        <v>174</v>
      </c>
      <c r="C48" s="318"/>
      <c r="D48" s="339"/>
      <c r="E48" s="320"/>
      <c r="F48" s="323"/>
    </row>
    <row r="49" spans="1:6" hidden="1" x14ac:dyDescent="0.2">
      <c r="A49" s="68" t="s">
        <v>175</v>
      </c>
      <c r="B49" s="317" t="s">
        <v>176</v>
      </c>
      <c r="C49" s="318"/>
      <c r="D49" s="339"/>
      <c r="E49" s="320"/>
      <c r="F49" s="323"/>
    </row>
    <row r="50" spans="1:6" hidden="1" x14ac:dyDescent="0.2">
      <c r="A50" s="68" t="s">
        <v>177</v>
      </c>
      <c r="B50" s="317" t="s">
        <v>178</v>
      </c>
      <c r="C50" s="318"/>
      <c r="D50" s="337"/>
      <c r="E50" s="320"/>
      <c r="F50" s="323"/>
    </row>
    <row r="51" spans="1:6" s="338" customFormat="1" ht="30" x14ac:dyDescent="0.2">
      <c r="A51" s="68">
        <v>20</v>
      </c>
      <c r="B51" s="317" t="s">
        <v>181</v>
      </c>
      <c r="C51" s="318" t="s">
        <v>129</v>
      </c>
      <c r="D51" s="337">
        <v>10</v>
      </c>
      <c r="E51" s="320"/>
      <c r="F51" s="315">
        <f>D51*E51</f>
        <v>0</v>
      </c>
    </row>
    <row r="52" spans="1:6" hidden="1" x14ac:dyDescent="0.2">
      <c r="A52" s="68" t="s">
        <v>173</v>
      </c>
      <c r="B52" s="317" t="s">
        <v>174</v>
      </c>
      <c r="C52" s="318"/>
      <c r="D52" s="337"/>
      <c r="E52" s="320"/>
      <c r="F52" s="323"/>
    </row>
    <row r="53" spans="1:6" hidden="1" x14ac:dyDescent="0.2">
      <c r="A53" s="68" t="s">
        <v>175</v>
      </c>
      <c r="B53" s="317" t="s">
        <v>176</v>
      </c>
      <c r="C53" s="318"/>
      <c r="D53" s="337"/>
      <c r="E53" s="320"/>
      <c r="F53" s="323"/>
    </row>
    <row r="54" spans="1:6" hidden="1" x14ac:dyDescent="0.2">
      <c r="A54" s="68" t="s">
        <v>177</v>
      </c>
      <c r="B54" s="317" t="s">
        <v>178</v>
      </c>
      <c r="C54" s="318"/>
      <c r="D54" s="337"/>
      <c r="E54" s="320"/>
      <c r="F54" s="323"/>
    </row>
    <row r="55" spans="1:6" x14ac:dyDescent="0.2">
      <c r="A55" s="68"/>
      <c r="B55" s="317"/>
      <c r="C55" s="318"/>
      <c r="D55" s="337"/>
      <c r="E55" s="320"/>
      <c r="F55" s="323"/>
    </row>
    <row r="56" spans="1:6" ht="45" x14ac:dyDescent="0.2">
      <c r="A56" s="68">
        <v>21</v>
      </c>
      <c r="B56" s="317" t="s">
        <v>182</v>
      </c>
      <c r="C56" s="318" t="s">
        <v>1</v>
      </c>
      <c r="D56" s="337">
        <v>0</v>
      </c>
      <c r="E56" s="320"/>
      <c r="F56" s="323"/>
    </row>
    <row r="57" spans="1:6" hidden="1" x14ac:dyDescent="0.2">
      <c r="A57" s="68" t="s">
        <v>173</v>
      </c>
      <c r="B57" s="340" t="s">
        <v>174</v>
      </c>
      <c r="C57" s="318"/>
      <c r="D57" s="337"/>
      <c r="E57" s="320"/>
      <c r="F57" s="323"/>
    </row>
    <row r="58" spans="1:6" hidden="1" x14ac:dyDescent="0.2">
      <c r="A58" s="68" t="s">
        <v>175</v>
      </c>
      <c r="B58" s="340" t="s">
        <v>176</v>
      </c>
      <c r="C58" s="318"/>
      <c r="D58" s="337"/>
      <c r="E58" s="320"/>
      <c r="F58" s="323"/>
    </row>
    <row r="59" spans="1:6" hidden="1" x14ac:dyDescent="0.2">
      <c r="A59" s="68" t="s">
        <v>177</v>
      </c>
      <c r="B59" s="340" t="s">
        <v>178</v>
      </c>
      <c r="C59" s="318"/>
      <c r="D59" s="337"/>
      <c r="E59" s="320"/>
      <c r="F59" s="323"/>
    </row>
    <row r="60" spans="1:6" s="338" customFormat="1" ht="45" x14ac:dyDescent="0.2">
      <c r="A60" s="68">
        <v>22</v>
      </c>
      <c r="B60" s="317" t="s">
        <v>183</v>
      </c>
      <c r="C60" s="321" t="s">
        <v>1</v>
      </c>
      <c r="D60" s="337">
        <v>4</v>
      </c>
      <c r="E60" s="320"/>
      <c r="F60" s="315">
        <f>D60*E60</f>
        <v>0</v>
      </c>
    </row>
    <row r="61" spans="1:6" s="338" customFormat="1" hidden="1" x14ac:dyDescent="0.2">
      <c r="A61" s="68"/>
      <c r="B61" s="340" t="s">
        <v>174</v>
      </c>
      <c r="C61" s="318"/>
      <c r="D61" s="337"/>
      <c r="E61" s="320"/>
      <c r="F61" s="323"/>
    </row>
    <row r="62" spans="1:6" s="338" customFormat="1" hidden="1" x14ac:dyDescent="0.2">
      <c r="A62" s="68"/>
      <c r="B62" s="340" t="s">
        <v>184</v>
      </c>
      <c r="C62" s="318"/>
      <c r="D62" s="337"/>
      <c r="E62" s="320"/>
      <c r="F62" s="323"/>
    </row>
    <row r="63" spans="1:6" s="338" customFormat="1" hidden="1" x14ac:dyDescent="0.2">
      <c r="A63" s="68"/>
      <c r="B63" s="340" t="s">
        <v>178</v>
      </c>
      <c r="C63" s="318"/>
      <c r="D63" s="337"/>
      <c r="E63" s="320"/>
      <c r="F63" s="323"/>
    </row>
    <row r="64" spans="1:6" s="338" customFormat="1" x14ac:dyDescent="0.2">
      <c r="A64" s="68"/>
      <c r="B64" s="340"/>
      <c r="C64" s="318"/>
      <c r="D64" s="337"/>
      <c r="E64" s="320"/>
      <c r="F64" s="323"/>
    </row>
    <row r="65" spans="1:6" s="338" customFormat="1" ht="30" x14ac:dyDescent="0.2">
      <c r="A65" s="333">
        <v>23</v>
      </c>
      <c r="B65" s="334" t="s">
        <v>185</v>
      </c>
      <c r="C65" s="341" t="s">
        <v>1</v>
      </c>
      <c r="D65" s="342">
        <v>0</v>
      </c>
      <c r="E65" s="320"/>
      <c r="F65" s="343"/>
    </row>
    <row r="66" spans="1:6" s="338" customFormat="1" hidden="1" x14ac:dyDescent="0.2">
      <c r="A66" s="68"/>
      <c r="B66" s="340" t="s">
        <v>174</v>
      </c>
      <c r="C66" s="318"/>
      <c r="D66" s="337"/>
      <c r="E66" s="320"/>
      <c r="F66" s="323"/>
    </row>
    <row r="67" spans="1:6" s="338" customFormat="1" hidden="1" x14ac:dyDescent="0.2">
      <c r="A67" s="68"/>
      <c r="B67" s="340" t="s">
        <v>184</v>
      </c>
      <c r="C67" s="318"/>
      <c r="D67" s="337"/>
      <c r="E67" s="320"/>
      <c r="F67" s="323"/>
    </row>
    <row r="68" spans="1:6" s="338" customFormat="1" hidden="1" x14ac:dyDescent="0.2">
      <c r="A68" s="68"/>
      <c r="B68" s="340" t="s">
        <v>178</v>
      </c>
      <c r="C68" s="318"/>
      <c r="D68" s="337"/>
      <c r="E68" s="320"/>
      <c r="F68" s="323"/>
    </row>
    <row r="69" spans="1:6" s="338" customFormat="1" ht="30" x14ac:dyDescent="0.2">
      <c r="A69" s="333">
        <v>24</v>
      </c>
      <c r="B69" s="334" t="s">
        <v>186</v>
      </c>
      <c r="C69" s="341" t="s">
        <v>1</v>
      </c>
      <c r="D69" s="344">
        <v>0</v>
      </c>
      <c r="E69" s="320"/>
      <c r="F69" s="343"/>
    </row>
    <row r="70" spans="1:6" hidden="1" x14ac:dyDescent="0.2">
      <c r="A70" s="329"/>
      <c r="B70" s="345" t="s">
        <v>174</v>
      </c>
      <c r="C70" s="346" t="s">
        <v>1</v>
      </c>
      <c r="D70" s="326"/>
      <c r="E70" s="320"/>
      <c r="F70" s="323"/>
    </row>
    <row r="71" spans="1:6" hidden="1" x14ac:dyDescent="0.2">
      <c r="A71" s="329"/>
      <c r="B71" s="345" t="s">
        <v>184</v>
      </c>
      <c r="C71" s="346" t="s">
        <v>1</v>
      </c>
      <c r="D71" s="326"/>
      <c r="E71" s="320"/>
      <c r="F71" s="323"/>
    </row>
    <row r="72" spans="1:6" hidden="1" x14ac:dyDescent="0.2">
      <c r="A72" s="329"/>
      <c r="B72" s="345" t="s">
        <v>178</v>
      </c>
      <c r="C72" s="346" t="s">
        <v>1</v>
      </c>
      <c r="D72" s="326"/>
      <c r="E72" s="320"/>
      <c r="F72" s="323"/>
    </row>
    <row r="73" spans="1:6" ht="45" x14ac:dyDescent="0.2">
      <c r="A73" s="329"/>
      <c r="B73" s="347" t="s">
        <v>337</v>
      </c>
      <c r="C73" s="346" t="s">
        <v>1</v>
      </c>
      <c r="D73" s="326">
        <v>10</v>
      </c>
      <c r="E73" s="320"/>
      <c r="F73" s="315">
        <f>D73*E73</f>
        <v>0</v>
      </c>
    </row>
    <row r="74" spans="1:6" ht="21.75" customHeight="1" x14ac:dyDescent="0.2">
      <c r="A74" s="329">
        <v>25</v>
      </c>
      <c r="B74" s="345" t="s">
        <v>187</v>
      </c>
      <c r="C74" s="328" t="s">
        <v>1</v>
      </c>
      <c r="D74" s="326">
        <v>0</v>
      </c>
      <c r="E74" s="320"/>
      <c r="F74" s="323"/>
    </row>
    <row r="75" spans="1:6" hidden="1" x14ac:dyDescent="0.2">
      <c r="A75" s="329"/>
      <c r="B75" s="345"/>
      <c r="C75" s="328"/>
      <c r="D75" s="326"/>
      <c r="E75" s="320"/>
      <c r="F75" s="323"/>
    </row>
    <row r="76" spans="1:6" hidden="1" x14ac:dyDescent="0.2">
      <c r="A76" s="329"/>
      <c r="B76" s="345"/>
      <c r="C76" s="328"/>
      <c r="D76" s="326"/>
      <c r="E76" s="320"/>
      <c r="F76" s="323"/>
    </row>
    <row r="77" spans="1:6" ht="30" x14ac:dyDescent="0.2">
      <c r="A77" s="329">
        <v>26</v>
      </c>
      <c r="B77" s="332" t="s">
        <v>188</v>
      </c>
      <c r="C77" s="328" t="s">
        <v>1</v>
      </c>
      <c r="D77" s="326">
        <v>3</v>
      </c>
      <c r="E77" s="320"/>
      <c r="F77" s="315">
        <f>D77*E77</f>
        <v>0</v>
      </c>
    </row>
    <row r="78" spans="1:6" s="338" customFormat="1" ht="73.5" x14ac:dyDescent="0.2">
      <c r="A78" s="68">
        <v>27</v>
      </c>
      <c r="B78" s="317" t="s">
        <v>189</v>
      </c>
      <c r="C78" s="318" t="s">
        <v>1</v>
      </c>
      <c r="D78" s="337">
        <v>5</v>
      </c>
      <c r="E78" s="320"/>
      <c r="F78" s="315">
        <f>D78*E78</f>
        <v>0</v>
      </c>
    </row>
    <row r="79" spans="1:6" ht="74.25" x14ac:dyDescent="0.2">
      <c r="A79" s="333">
        <v>28</v>
      </c>
      <c r="B79" s="334" t="s">
        <v>190</v>
      </c>
      <c r="C79" s="348" t="s">
        <v>1</v>
      </c>
      <c r="D79" s="342">
        <v>0</v>
      </c>
      <c r="E79" s="320"/>
      <c r="F79" s="343"/>
    </row>
    <row r="80" spans="1:6" ht="45" x14ac:dyDescent="0.2">
      <c r="A80" s="68">
        <v>29</v>
      </c>
      <c r="B80" s="317" t="s">
        <v>191</v>
      </c>
      <c r="C80" s="321" t="s">
        <v>1</v>
      </c>
      <c r="D80" s="325">
        <v>1</v>
      </c>
      <c r="E80" s="320"/>
      <c r="F80" s="315">
        <f>D80*E80</f>
        <v>0</v>
      </c>
    </row>
    <row r="81" spans="1:6" ht="30.75" customHeight="1" x14ac:dyDescent="0.2">
      <c r="A81" s="329"/>
      <c r="B81" s="332"/>
      <c r="C81" s="349" t="s">
        <v>31</v>
      </c>
      <c r="D81" s="350"/>
      <c r="E81" s="351"/>
      <c r="F81" s="315">
        <f>SUM(F4:F80)</f>
        <v>0</v>
      </c>
    </row>
    <row r="82" spans="1:6" x14ac:dyDescent="0.2">
      <c r="A82" s="352"/>
      <c r="C82" s="354"/>
      <c r="D82" s="355"/>
      <c r="E82" s="356"/>
    </row>
    <row r="83" spans="1:6" x14ac:dyDescent="0.2">
      <c r="B83" s="358"/>
      <c r="C83" s="359"/>
      <c r="D83" s="360"/>
      <c r="E83" s="361"/>
    </row>
    <row r="84" spans="1:6" x14ac:dyDescent="0.2">
      <c r="C84" s="5"/>
      <c r="D84" s="362"/>
      <c r="E84" s="363"/>
    </row>
  </sheetData>
  <mergeCells count="2">
    <mergeCell ref="C81:E81"/>
    <mergeCell ref="C1:F1"/>
  </mergeCells>
  <printOptions horizontalCentered="1" verticalCentered="1"/>
  <pageMargins left="0.25" right="0.25" top="0.25" bottom="0.25" header="0" footer="0"/>
  <pageSetup paperSize="9" fitToHeight="0"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topLeftCell="A13" zoomScale="85" zoomScaleNormal="80" zoomScaleSheetLayoutView="85" workbookViewId="0">
      <selection activeCell="B4" sqref="B4"/>
    </sheetView>
  </sheetViews>
  <sheetFormatPr defaultColWidth="16.7109375" defaultRowHeight="15" x14ac:dyDescent="0.2"/>
  <cols>
    <col min="1" max="1" width="11" style="69" customWidth="1"/>
    <col min="2" max="2" width="83" style="353" customWidth="1"/>
    <col min="3" max="3" width="8.28515625" style="70" customWidth="1"/>
    <col min="4" max="4" width="8.140625" style="70" customWidth="1"/>
    <col min="5" max="5" width="11" style="178" customWidth="1"/>
    <col min="6" max="6" width="16" style="66" customWidth="1"/>
    <col min="7" max="16384" width="16.7109375" style="67"/>
  </cols>
  <sheetData>
    <row r="1" spans="1:6" ht="42.75" customHeight="1" thickBot="1" x14ac:dyDescent="0.25">
      <c r="A1" s="434" t="s">
        <v>367</v>
      </c>
      <c r="B1" s="434"/>
      <c r="C1" s="303" t="s">
        <v>362</v>
      </c>
      <c r="D1" s="303"/>
      <c r="E1" s="303"/>
      <c r="F1" s="303"/>
    </row>
    <row r="2" spans="1:6" ht="25.5" customHeight="1" thickBot="1" x14ac:dyDescent="0.25">
      <c r="A2" s="435" t="s">
        <v>52</v>
      </c>
      <c r="B2" s="436" t="s">
        <v>9</v>
      </c>
      <c r="C2" s="435" t="s">
        <v>10</v>
      </c>
      <c r="D2" s="435" t="s">
        <v>11</v>
      </c>
      <c r="E2" s="437" t="s">
        <v>19</v>
      </c>
      <c r="F2" s="438" t="s">
        <v>51</v>
      </c>
    </row>
    <row r="3" spans="1:6" x14ac:dyDescent="0.2">
      <c r="A3" s="439"/>
      <c r="B3" s="440" t="s">
        <v>192</v>
      </c>
      <c r="C3" s="441"/>
      <c r="D3" s="441"/>
      <c r="E3" s="442"/>
      <c r="F3" s="443"/>
    </row>
    <row r="4" spans="1:6" s="444" customFormat="1" ht="90" x14ac:dyDescent="0.2">
      <c r="A4" s="68"/>
      <c r="B4" s="317" t="s">
        <v>193</v>
      </c>
      <c r="C4" s="194"/>
      <c r="D4" s="194"/>
      <c r="E4" s="197"/>
      <c r="F4" s="196"/>
    </row>
    <row r="5" spans="1:6" s="444" customFormat="1" x14ac:dyDescent="0.2">
      <c r="A5" s="68">
        <v>1</v>
      </c>
      <c r="B5" s="311" t="s">
        <v>194</v>
      </c>
      <c r="C5" s="194"/>
      <c r="D5" s="194"/>
      <c r="E5" s="197"/>
      <c r="F5" s="196"/>
    </row>
    <row r="6" spans="1:6" s="444" customFormat="1" x14ac:dyDescent="0.2">
      <c r="A6" s="68"/>
      <c r="B6" s="317" t="s">
        <v>195</v>
      </c>
      <c r="C6" s="194"/>
      <c r="D6" s="194"/>
      <c r="E6" s="197"/>
      <c r="F6" s="196"/>
    </row>
    <row r="7" spans="1:6" s="444" customFormat="1" x14ac:dyDescent="0.2">
      <c r="A7" s="68"/>
      <c r="B7" s="334" t="s">
        <v>196</v>
      </c>
      <c r="C7" s="194"/>
      <c r="D7" s="194"/>
      <c r="E7" s="197"/>
      <c r="F7" s="196"/>
    </row>
    <row r="8" spans="1:6" s="444" customFormat="1" x14ac:dyDescent="0.2">
      <c r="A8" s="68"/>
      <c r="B8" s="334" t="s">
        <v>197</v>
      </c>
      <c r="C8" s="194"/>
      <c r="D8" s="194"/>
      <c r="E8" s="197"/>
      <c r="F8" s="196"/>
    </row>
    <row r="9" spans="1:6" s="444" customFormat="1" x14ac:dyDescent="0.2">
      <c r="A9" s="68"/>
      <c r="B9" s="317" t="s">
        <v>198</v>
      </c>
      <c r="C9" s="194"/>
      <c r="D9" s="194"/>
      <c r="E9" s="197"/>
      <c r="F9" s="196"/>
    </row>
    <row r="10" spans="1:6" s="444" customFormat="1" x14ac:dyDescent="0.2">
      <c r="A10" s="68"/>
      <c r="B10" s="317" t="s">
        <v>199</v>
      </c>
      <c r="C10" s="194"/>
      <c r="D10" s="194"/>
      <c r="E10" s="197"/>
      <c r="F10" s="196"/>
    </row>
    <row r="11" spans="1:6" s="444" customFormat="1" x14ac:dyDescent="0.2">
      <c r="A11" s="68"/>
      <c r="B11" s="317" t="s">
        <v>200</v>
      </c>
      <c r="C11" s="194"/>
      <c r="D11" s="194"/>
      <c r="E11" s="197"/>
      <c r="F11" s="196"/>
    </row>
    <row r="12" spans="1:6" x14ac:dyDescent="0.2">
      <c r="A12" s="68"/>
      <c r="B12" s="317" t="s">
        <v>201</v>
      </c>
      <c r="C12" s="194"/>
      <c r="D12" s="194"/>
      <c r="E12" s="197"/>
      <c r="F12" s="196"/>
    </row>
    <row r="13" spans="1:6" ht="14.45" customHeight="1" x14ac:dyDescent="0.2">
      <c r="A13" s="68"/>
      <c r="B13" s="317" t="s">
        <v>202</v>
      </c>
      <c r="C13" s="317"/>
      <c r="D13" s="317"/>
      <c r="E13" s="445"/>
      <c r="F13" s="446"/>
    </row>
    <row r="14" spans="1:6" x14ac:dyDescent="0.2">
      <c r="A14" s="68"/>
      <c r="B14" s="317" t="s">
        <v>203</v>
      </c>
      <c r="C14" s="194" t="s">
        <v>1</v>
      </c>
      <c r="D14" s="194">
        <v>1</v>
      </c>
      <c r="E14" s="197"/>
      <c r="F14" s="196">
        <f>D14*E14</f>
        <v>0</v>
      </c>
    </row>
    <row r="15" spans="1:6" x14ac:dyDescent="0.2">
      <c r="A15" s="68"/>
      <c r="B15" s="317"/>
      <c r="C15" s="333"/>
      <c r="D15" s="333"/>
      <c r="E15" s="197"/>
      <c r="F15" s="196"/>
    </row>
    <row r="16" spans="1:6" ht="45" x14ac:dyDescent="0.2">
      <c r="A16" s="68">
        <v>2</v>
      </c>
      <c r="B16" s="317" t="s">
        <v>204</v>
      </c>
      <c r="C16" s="194"/>
      <c r="D16" s="194"/>
      <c r="E16" s="197"/>
      <c r="F16" s="196"/>
    </row>
    <row r="17" spans="1:6" ht="28.5" x14ac:dyDescent="0.2">
      <c r="A17" s="68"/>
      <c r="B17" s="311" t="s">
        <v>205</v>
      </c>
      <c r="C17" s="194"/>
      <c r="D17" s="194"/>
      <c r="E17" s="197"/>
      <c r="F17" s="196"/>
    </row>
    <row r="18" spans="1:6" x14ac:dyDescent="0.2">
      <c r="A18" s="68"/>
      <c r="B18" s="317" t="s">
        <v>206</v>
      </c>
      <c r="C18" s="194"/>
      <c r="D18" s="194"/>
      <c r="E18" s="197"/>
      <c r="F18" s="196"/>
    </row>
    <row r="19" spans="1:6" x14ac:dyDescent="0.2">
      <c r="A19" s="68"/>
      <c r="B19" s="317" t="s">
        <v>207</v>
      </c>
      <c r="C19" s="194"/>
      <c r="D19" s="194"/>
      <c r="E19" s="197"/>
      <c r="F19" s="196"/>
    </row>
    <row r="20" spans="1:6" x14ac:dyDescent="0.2">
      <c r="A20" s="68"/>
      <c r="B20" s="317" t="s">
        <v>208</v>
      </c>
      <c r="C20" s="194" t="s">
        <v>1</v>
      </c>
      <c r="D20" s="194">
        <v>1</v>
      </c>
      <c r="E20" s="197"/>
      <c r="F20" s="196">
        <f>D20*E20</f>
        <v>0</v>
      </c>
    </row>
    <row r="21" spans="1:6" x14ac:dyDescent="0.2">
      <c r="A21" s="68"/>
      <c r="B21" s="317"/>
      <c r="C21" s="194"/>
      <c r="D21" s="194"/>
      <c r="E21" s="197"/>
      <c r="F21" s="196"/>
    </row>
    <row r="22" spans="1:6" ht="28.5" x14ac:dyDescent="0.2">
      <c r="A22" s="68">
        <v>3</v>
      </c>
      <c r="B22" s="311" t="s">
        <v>209</v>
      </c>
      <c r="C22" s="194"/>
      <c r="D22" s="194"/>
      <c r="E22" s="197"/>
      <c r="F22" s="196"/>
    </row>
    <row r="23" spans="1:6" x14ac:dyDescent="0.2">
      <c r="A23" s="68"/>
      <c r="B23" s="317" t="s">
        <v>210</v>
      </c>
      <c r="C23" s="194"/>
      <c r="D23" s="194"/>
      <c r="E23" s="197"/>
      <c r="F23" s="196"/>
    </row>
    <row r="24" spans="1:6" x14ac:dyDescent="0.2">
      <c r="A24" s="68"/>
      <c r="B24" s="317" t="s">
        <v>211</v>
      </c>
      <c r="C24" s="194"/>
      <c r="D24" s="194"/>
      <c r="E24" s="197"/>
      <c r="F24" s="196"/>
    </row>
    <row r="25" spans="1:6" x14ac:dyDescent="0.2">
      <c r="A25" s="68"/>
      <c r="B25" s="317" t="s">
        <v>212</v>
      </c>
      <c r="C25" s="194"/>
      <c r="D25" s="194"/>
      <c r="E25" s="197"/>
      <c r="F25" s="196"/>
    </row>
    <row r="26" spans="1:6" x14ac:dyDescent="0.2">
      <c r="A26" s="68"/>
      <c r="B26" s="317" t="s">
        <v>213</v>
      </c>
      <c r="C26" s="194" t="s">
        <v>1</v>
      </c>
      <c r="D26" s="194"/>
      <c r="E26" s="195"/>
      <c r="F26" s="196"/>
    </row>
    <row r="27" spans="1:6" x14ac:dyDescent="0.2">
      <c r="A27" s="68"/>
      <c r="B27" s="332"/>
    </row>
    <row r="28" spans="1:6" s="444" customFormat="1" ht="30" x14ac:dyDescent="0.2">
      <c r="A28" s="68">
        <v>4</v>
      </c>
      <c r="B28" s="317" t="s">
        <v>214</v>
      </c>
      <c r="C28" s="194" t="s">
        <v>1</v>
      </c>
      <c r="D28" s="194"/>
      <c r="E28" s="195"/>
      <c r="F28" s="196"/>
    </row>
    <row r="29" spans="1:6" s="444" customFormat="1" x14ac:dyDescent="0.2">
      <c r="A29" s="68">
        <v>5</v>
      </c>
      <c r="B29" s="447" t="s">
        <v>215</v>
      </c>
      <c r="C29" s="194"/>
      <c r="D29" s="194"/>
      <c r="E29" s="197"/>
      <c r="F29" s="196"/>
    </row>
    <row r="30" spans="1:6" s="444" customFormat="1" x14ac:dyDescent="0.2">
      <c r="A30" s="68" t="s">
        <v>68</v>
      </c>
      <c r="B30" s="448" t="s">
        <v>216</v>
      </c>
      <c r="C30" s="194" t="s">
        <v>217</v>
      </c>
      <c r="D30" s="194">
        <v>15</v>
      </c>
      <c r="E30" s="197"/>
      <c r="F30" s="196">
        <f>D30*E30</f>
        <v>0</v>
      </c>
    </row>
    <row r="31" spans="1:6" s="444" customFormat="1" x14ac:dyDescent="0.2">
      <c r="A31" s="68" t="s">
        <v>218</v>
      </c>
      <c r="B31" s="448" t="s">
        <v>219</v>
      </c>
      <c r="C31" s="333" t="s">
        <v>217</v>
      </c>
      <c r="D31" s="333"/>
      <c r="E31" s="449"/>
      <c r="F31" s="196"/>
    </row>
    <row r="32" spans="1:6" x14ac:dyDescent="0.2">
      <c r="A32" s="310"/>
      <c r="B32" s="450" t="s">
        <v>220</v>
      </c>
      <c r="C32" s="450"/>
      <c r="D32" s="450"/>
      <c r="E32" s="451"/>
      <c r="F32" s="452">
        <f>SUM(F4:F31)</f>
        <v>0</v>
      </c>
    </row>
    <row r="155" ht="12" customHeight="1" x14ac:dyDescent="0.2"/>
  </sheetData>
  <mergeCells count="3">
    <mergeCell ref="B32:D32"/>
    <mergeCell ref="C1:F1"/>
    <mergeCell ref="A1:B1"/>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80"/>
  <sheetViews>
    <sheetView showGridLines="0" view="pageBreakPreview" topLeftCell="A7" zoomScale="70" zoomScaleNormal="80" zoomScaleSheetLayoutView="70" workbookViewId="0">
      <selection activeCell="C1" sqref="C1:F1"/>
    </sheetView>
  </sheetViews>
  <sheetFormatPr defaultColWidth="16.7109375" defaultRowHeight="15.75" x14ac:dyDescent="0.2"/>
  <cols>
    <col min="1" max="1" width="7.85546875" style="397" customWidth="1"/>
    <col min="2" max="2" width="96.7109375" style="420" bestFit="1" customWidth="1"/>
    <col min="3" max="3" width="7.28515625" style="421" customWidth="1"/>
    <col min="4" max="4" width="7.42578125" style="421" customWidth="1"/>
    <col min="5" max="5" width="13.5703125" style="422" customWidth="1"/>
    <col min="6" max="6" width="16.85546875" style="424" customWidth="1"/>
    <col min="7" max="16384" width="16.7109375" style="338"/>
  </cols>
  <sheetData>
    <row r="1" spans="1:6" ht="42.75" customHeight="1" thickBot="1" x14ac:dyDescent="0.25">
      <c r="A1" s="429" t="s">
        <v>221</v>
      </c>
      <c r="B1" s="429"/>
      <c r="C1" s="430" t="s">
        <v>364</v>
      </c>
      <c r="D1" s="430"/>
      <c r="E1" s="430"/>
      <c r="F1" s="430"/>
    </row>
    <row r="2" spans="1:6" ht="30.75" customHeight="1" thickBot="1" x14ac:dyDescent="0.25">
      <c r="A2" s="431" t="s">
        <v>52</v>
      </c>
      <c r="B2" s="431" t="s">
        <v>9</v>
      </c>
      <c r="C2" s="431" t="s">
        <v>10</v>
      </c>
      <c r="D2" s="431" t="s">
        <v>11</v>
      </c>
      <c r="E2" s="432" t="s">
        <v>19</v>
      </c>
      <c r="F2" s="433" t="s">
        <v>51</v>
      </c>
    </row>
    <row r="3" spans="1:6" x14ac:dyDescent="0.2">
      <c r="B3" s="425" t="s">
        <v>222</v>
      </c>
      <c r="C3" s="426"/>
      <c r="D3" s="426"/>
      <c r="E3" s="427"/>
      <c r="F3" s="428"/>
    </row>
    <row r="4" spans="1:6" x14ac:dyDescent="0.2">
      <c r="A4" s="139"/>
      <c r="B4" s="398" t="s">
        <v>223</v>
      </c>
      <c r="C4" s="399"/>
      <c r="D4" s="399"/>
      <c r="E4" s="400"/>
      <c r="F4" s="401"/>
    </row>
    <row r="5" spans="1:6" ht="126" x14ac:dyDescent="0.2">
      <c r="A5" s="139">
        <v>1</v>
      </c>
      <c r="B5" s="402" t="s">
        <v>224</v>
      </c>
      <c r="C5" s="399"/>
      <c r="D5" s="403"/>
      <c r="E5" s="400"/>
      <c r="F5" s="401"/>
    </row>
    <row r="6" spans="1:6" s="409" customFormat="1" x14ac:dyDescent="0.2">
      <c r="A6" s="164">
        <v>2</v>
      </c>
      <c r="B6" s="404" t="s">
        <v>225</v>
      </c>
      <c r="C6" s="405" t="s">
        <v>3</v>
      </c>
      <c r="D6" s="406"/>
      <c r="E6" s="407"/>
      <c r="F6" s="408"/>
    </row>
    <row r="7" spans="1:6" s="409" customFormat="1" x14ac:dyDescent="0.2">
      <c r="A7" s="164"/>
      <c r="B7" s="404" t="s">
        <v>226</v>
      </c>
      <c r="C7" s="405" t="s">
        <v>3</v>
      </c>
      <c r="D7" s="406"/>
      <c r="E7" s="407"/>
      <c r="F7" s="408"/>
    </row>
    <row r="8" spans="1:6" x14ac:dyDescent="0.2">
      <c r="A8" s="139"/>
      <c r="B8" s="109" t="s">
        <v>227</v>
      </c>
      <c r="C8" s="399" t="s">
        <v>3</v>
      </c>
      <c r="D8" s="148">
        <v>60</v>
      </c>
      <c r="E8" s="400"/>
      <c r="F8" s="401">
        <f>D8*E8</f>
        <v>0</v>
      </c>
    </row>
    <row r="9" spans="1:6" s="409" customFormat="1" x14ac:dyDescent="0.2">
      <c r="A9" s="164"/>
      <c r="B9" s="404" t="s">
        <v>228</v>
      </c>
      <c r="C9" s="405" t="s">
        <v>3</v>
      </c>
      <c r="D9" s="406"/>
      <c r="E9" s="407"/>
      <c r="F9" s="408"/>
    </row>
    <row r="10" spans="1:6" s="409" customFormat="1" x14ac:dyDescent="0.2">
      <c r="A10" s="164"/>
      <c r="B10" s="404" t="s">
        <v>229</v>
      </c>
      <c r="C10" s="405" t="s">
        <v>3</v>
      </c>
      <c r="D10" s="406"/>
      <c r="E10" s="407"/>
      <c r="F10" s="408"/>
    </row>
    <row r="11" spans="1:6" x14ac:dyDescent="0.2">
      <c r="A11" s="139"/>
      <c r="B11" s="109"/>
      <c r="C11" s="399"/>
      <c r="D11" s="148"/>
      <c r="E11" s="400"/>
      <c r="F11" s="401"/>
    </row>
    <row r="12" spans="1:6" x14ac:dyDescent="0.2">
      <c r="A12" s="139"/>
      <c r="B12" s="109"/>
      <c r="C12" s="399"/>
      <c r="D12" s="148"/>
      <c r="E12" s="400"/>
      <c r="F12" s="401"/>
    </row>
    <row r="13" spans="1:6" s="409" customFormat="1" x14ac:dyDescent="0.2">
      <c r="A13" s="164">
        <v>3</v>
      </c>
      <c r="B13" s="404" t="s">
        <v>230</v>
      </c>
      <c r="C13" s="405" t="s">
        <v>3</v>
      </c>
      <c r="D13" s="406"/>
      <c r="E13" s="407"/>
      <c r="F13" s="408"/>
    </row>
    <row r="14" spans="1:6" s="409" customFormat="1" x14ac:dyDescent="0.2">
      <c r="A14" s="164"/>
      <c r="B14" s="404" t="s">
        <v>231</v>
      </c>
      <c r="C14" s="405" t="s">
        <v>3</v>
      </c>
      <c r="D14" s="406"/>
      <c r="E14" s="407"/>
      <c r="F14" s="408"/>
    </row>
    <row r="15" spans="1:6" s="409" customFormat="1" ht="18.75" customHeight="1" x14ac:dyDescent="0.2">
      <c r="A15" s="164"/>
      <c r="B15" s="404" t="s">
        <v>232</v>
      </c>
      <c r="C15" s="405" t="s">
        <v>3</v>
      </c>
      <c r="D15" s="406"/>
      <c r="E15" s="407"/>
      <c r="F15" s="408"/>
    </row>
    <row r="16" spans="1:6" x14ac:dyDescent="0.2">
      <c r="A16" s="139"/>
      <c r="B16" s="110" t="s">
        <v>338</v>
      </c>
      <c r="C16" s="399" t="s">
        <v>3</v>
      </c>
      <c r="D16" s="148">
        <v>60</v>
      </c>
      <c r="E16" s="400"/>
      <c r="F16" s="401">
        <f>D16*E16</f>
        <v>0</v>
      </c>
    </row>
    <row r="17" spans="1:6" ht="22.5" customHeight="1" x14ac:dyDescent="0.2">
      <c r="A17" s="139"/>
      <c r="B17" s="110"/>
      <c r="C17" s="399"/>
      <c r="D17" s="148"/>
      <c r="E17" s="400"/>
      <c r="F17" s="401"/>
    </row>
    <row r="18" spans="1:6" ht="22.5" customHeight="1" x14ac:dyDescent="0.2">
      <c r="A18" s="139"/>
      <c r="B18" s="110"/>
      <c r="C18" s="399"/>
      <c r="D18" s="148"/>
      <c r="E18" s="400"/>
      <c r="F18" s="401"/>
    </row>
    <row r="19" spans="1:6" s="409" customFormat="1" ht="31.5" x14ac:dyDescent="0.2">
      <c r="A19" s="164">
        <v>4</v>
      </c>
      <c r="B19" s="410" t="s">
        <v>233</v>
      </c>
      <c r="C19" s="411" t="s">
        <v>3</v>
      </c>
      <c r="D19" s="406"/>
      <c r="E19" s="407"/>
      <c r="F19" s="408"/>
    </row>
    <row r="20" spans="1:6" s="409" customFormat="1" ht="31.5" x14ac:dyDescent="0.2">
      <c r="A20" s="164"/>
      <c r="B20" s="410" t="s">
        <v>234</v>
      </c>
      <c r="C20" s="411" t="s">
        <v>3</v>
      </c>
      <c r="D20" s="406"/>
      <c r="E20" s="407"/>
      <c r="F20" s="408"/>
    </row>
    <row r="21" spans="1:6" s="409" customFormat="1" ht="31.5" x14ac:dyDescent="0.2">
      <c r="A21" s="164"/>
      <c r="B21" s="410" t="s">
        <v>235</v>
      </c>
      <c r="C21" s="411" t="s">
        <v>3</v>
      </c>
      <c r="D21" s="406"/>
      <c r="E21" s="407"/>
      <c r="F21" s="408"/>
    </row>
    <row r="22" spans="1:6" x14ac:dyDescent="0.2">
      <c r="A22" s="139"/>
      <c r="B22" s="108" t="s">
        <v>339</v>
      </c>
      <c r="C22" s="412" t="s">
        <v>3</v>
      </c>
      <c r="D22" s="148">
        <v>20</v>
      </c>
      <c r="E22" s="400"/>
      <c r="F22" s="401">
        <f>D22*E22</f>
        <v>0</v>
      </c>
    </row>
    <row r="23" spans="1:6" ht="31.5" x14ac:dyDescent="0.2">
      <c r="A23" s="139">
        <v>5</v>
      </c>
      <c r="B23" s="108" t="s">
        <v>236</v>
      </c>
      <c r="C23" s="399" t="s">
        <v>3</v>
      </c>
      <c r="D23" s="148">
        <v>20</v>
      </c>
      <c r="E23" s="400"/>
      <c r="F23" s="401">
        <f>D23*E23</f>
        <v>0</v>
      </c>
    </row>
    <row r="24" spans="1:6" ht="31.5" x14ac:dyDescent="0.2">
      <c r="A24" s="139">
        <v>6</v>
      </c>
      <c r="B24" s="108" t="s">
        <v>237</v>
      </c>
      <c r="C24" s="399" t="s">
        <v>1</v>
      </c>
      <c r="D24" s="148">
        <v>4</v>
      </c>
      <c r="E24" s="400"/>
      <c r="F24" s="401">
        <f>D24*E24</f>
        <v>0</v>
      </c>
    </row>
    <row r="25" spans="1:6" s="409" customFormat="1" ht="31.5" x14ac:dyDescent="0.2">
      <c r="A25" s="164">
        <v>7</v>
      </c>
      <c r="B25" s="413" t="s">
        <v>238</v>
      </c>
      <c r="C25" s="405" t="s">
        <v>3</v>
      </c>
      <c r="D25" s="406"/>
      <c r="E25" s="407"/>
      <c r="F25" s="408"/>
    </row>
    <row r="26" spans="1:6" s="419" customFormat="1" ht="18.75" x14ac:dyDescent="0.2">
      <c r="A26" s="144"/>
      <c r="B26" s="414" t="s">
        <v>239</v>
      </c>
      <c r="C26" s="415"/>
      <c r="D26" s="416"/>
      <c r="E26" s="417"/>
      <c r="F26" s="418">
        <f>SUM(F5:F25)</f>
        <v>0</v>
      </c>
    </row>
    <row r="27" spans="1:6" x14ac:dyDescent="0.2">
      <c r="F27" s="423"/>
    </row>
    <row r="28" spans="1:6" x14ac:dyDescent="0.2">
      <c r="F28" s="423"/>
    </row>
    <row r="29" spans="1:6" x14ac:dyDescent="0.2">
      <c r="F29" s="423"/>
    </row>
    <row r="30" spans="1:6" x14ac:dyDescent="0.2">
      <c r="F30" s="423"/>
    </row>
    <row r="31" spans="1:6" x14ac:dyDescent="0.2">
      <c r="F31" s="423"/>
    </row>
    <row r="32" spans="1:6" x14ac:dyDescent="0.2">
      <c r="F32" s="423"/>
    </row>
    <row r="33" spans="6:6" x14ac:dyDescent="0.2">
      <c r="F33" s="423"/>
    </row>
    <row r="34" spans="6:6" x14ac:dyDescent="0.2">
      <c r="F34" s="423"/>
    </row>
    <row r="35" spans="6:6" x14ac:dyDescent="0.2">
      <c r="F35" s="423"/>
    </row>
    <row r="36" spans="6:6" x14ac:dyDescent="0.2">
      <c r="F36" s="423"/>
    </row>
    <row r="37" spans="6:6" x14ac:dyDescent="0.2">
      <c r="F37" s="423"/>
    </row>
    <row r="38" spans="6:6" x14ac:dyDescent="0.2">
      <c r="F38" s="423"/>
    </row>
    <row r="39" spans="6:6" x14ac:dyDescent="0.2">
      <c r="F39" s="423"/>
    </row>
    <row r="40" spans="6:6" x14ac:dyDescent="0.2">
      <c r="F40" s="423"/>
    </row>
    <row r="41" spans="6:6" x14ac:dyDescent="0.2">
      <c r="F41" s="423"/>
    </row>
    <row r="42" spans="6:6" x14ac:dyDescent="0.2">
      <c r="F42" s="423"/>
    </row>
    <row r="43" spans="6:6" x14ac:dyDescent="0.2">
      <c r="F43" s="423"/>
    </row>
    <row r="44" spans="6:6" x14ac:dyDescent="0.2">
      <c r="F44" s="423"/>
    </row>
    <row r="45" spans="6:6" x14ac:dyDescent="0.2">
      <c r="F45" s="423"/>
    </row>
    <row r="46" spans="6:6" x14ac:dyDescent="0.2">
      <c r="F46" s="423"/>
    </row>
    <row r="47" spans="6:6" x14ac:dyDescent="0.2">
      <c r="F47" s="423"/>
    </row>
    <row r="48" spans="6:6" x14ac:dyDescent="0.2">
      <c r="F48" s="423"/>
    </row>
    <row r="49" spans="6:6" x14ac:dyDescent="0.2">
      <c r="F49" s="423"/>
    </row>
    <row r="50" spans="6:6" x14ac:dyDescent="0.2">
      <c r="F50" s="423"/>
    </row>
    <row r="51" spans="6:6" x14ac:dyDescent="0.2">
      <c r="F51" s="423"/>
    </row>
    <row r="52" spans="6:6" x14ac:dyDescent="0.2">
      <c r="F52" s="423"/>
    </row>
    <row r="53" spans="6:6" x14ac:dyDescent="0.2">
      <c r="F53" s="423"/>
    </row>
    <row r="54" spans="6:6" x14ac:dyDescent="0.2">
      <c r="F54" s="423"/>
    </row>
    <row r="55" spans="6:6" x14ac:dyDescent="0.2">
      <c r="F55" s="423"/>
    </row>
    <row r="56" spans="6:6" x14ac:dyDescent="0.2">
      <c r="F56" s="423"/>
    </row>
    <row r="57" spans="6:6" x14ac:dyDescent="0.2">
      <c r="F57" s="423"/>
    </row>
    <row r="58" spans="6:6" x14ac:dyDescent="0.2">
      <c r="F58" s="423"/>
    </row>
    <row r="59" spans="6:6" x14ac:dyDescent="0.2">
      <c r="F59" s="423"/>
    </row>
    <row r="60" spans="6:6" x14ac:dyDescent="0.2">
      <c r="F60" s="423"/>
    </row>
    <row r="61" spans="6:6" x14ac:dyDescent="0.2">
      <c r="F61" s="423"/>
    </row>
    <row r="62" spans="6:6" x14ac:dyDescent="0.2">
      <c r="F62" s="423"/>
    </row>
    <row r="63" spans="6:6" x14ac:dyDescent="0.2">
      <c r="F63" s="423"/>
    </row>
    <row r="64" spans="6:6" x14ac:dyDescent="0.2">
      <c r="F64" s="423"/>
    </row>
    <row r="65" spans="6:6" x14ac:dyDescent="0.2">
      <c r="F65" s="423"/>
    </row>
    <row r="66" spans="6:6" x14ac:dyDescent="0.2">
      <c r="F66" s="423"/>
    </row>
    <row r="67" spans="6:6" x14ac:dyDescent="0.2">
      <c r="F67" s="423"/>
    </row>
    <row r="68" spans="6:6" x14ac:dyDescent="0.2">
      <c r="F68" s="423"/>
    </row>
    <row r="69" spans="6:6" x14ac:dyDescent="0.2">
      <c r="F69" s="423"/>
    </row>
    <row r="70" spans="6:6" x14ac:dyDescent="0.2">
      <c r="F70" s="423"/>
    </row>
    <row r="71" spans="6:6" x14ac:dyDescent="0.2">
      <c r="F71" s="423"/>
    </row>
    <row r="72" spans="6:6" x14ac:dyDescent="0.2">
      <c r="F72" s="423"/>
    </row>
    <row r="73" spans="6:6" x14ac:dyDescent="0.2">
      <c r="F73" s="423"/>
    </row>
    <row r="74" spans="6:6" x14ac:dyDescent="0.2">
      <c r="F74" s="423"/>
    </row>
    <row r="75" spans="6:6" x14ac:dyDescent="0.2">
      <c r="F75" s="423"/>
    </row>
    <row r="76" spans="6:6" x14ac:dyDescent="0.2">
      <c r="F76" s="423"/>
    </row>
    <row r="77" spans="6:6" x14ac:dyDescent="0.2">
      <c r="F77" s="423"/>
    </row>
    <row r="78" spans="6:6" x14ac:dyDescent="0.2">
      <c r="F78" s="423"/>
    </row>
    <row r="79" spans="6:6" x14ac:dyDescent="0.2">
      <c r="F79" s="423"/>
    </row>
    <row r="80" spans="6:6" x14ac:dyDescent="0.2">
      <c r="F80" s="423"/>
    </row>
    <row r="81" spans="6:6" x14ac:dyDescent="0.2">
      <c r="F81" s="423"/>
    </row>
    <row r="82" spans="6:6" x14ac:dyDescent="0.2">
      <c r="F82" s="423"/>
    </row>
    <row r="83" spans="6:6" x14ac:dyDescent="0.2">
      <c r="F83" s="423"/>
    </row>
    <row r="84" spans="6:6" x14ac:dyDescent="0.2">
      <c r="F84" s="423"/>
    </row>
    <row r="85" spans="6:6" x14ac:dyDescent="0.2">
      <c r="F85" s="423"/>
    </row>
    <row r="86" spans="6:6" x14ac:dyDescent="0.2">
      <c r="F86" s="423"/>
    </row>
    <row r="87" spans="6:6" x14ac:dyDescent="0.2">
      <c r="F87" s="423"/>
    </row>
    <row r="88" spans="6:6" x14ac:dyDescent="0.2">
      <c r="F88" s="423"/>
    </row>
    <row r="89" spans="6:6" x14ac:dyDescent="0.2">
      <c r="F89" s="423"/>
    </row>
    <row r="90" spans="6:6" x14ac:dyDescent="0.2">
      <c r="F90" s="423"/>
    </row>
    <row r="91" spans="6:6" x14ac:dyDescent="0.2">
      <c r="F91" s="423"/>
    </row>
    <row r="92" spans="6:6" x14ac:dyDescent="0.2">
      <c r="F92" s="423"/>
    </row>
    <row r="93" spans="6:6" x14ac:dyDescent="0.2">
      <c r="F93" s="423"/>
    </row>
    <row r="94" spans="6:6" x14ac:dyDescent="0.2">
      <c r="F94" s="423"/>
    </row>
    <row r="95" spans="6:6" x14ac:dyDescent="0.2">
      <c r="F95" s="423"/>
    </row>
    <row r="96" spans="6:6" x14ac:dyDescent="0.2">
      <c r="F96" s="423"/>
    </row>
    <row r="97" spans="6:6" x14ac:dyDescent="0.2">
      <c r="F97" s="423"/>
    </row>
    <row r="98" spans="6:6" x14ac:dyDescent="0.2">
      <c r="F98" s="423"/>
    </row>
    <row r="99" spans="6:6" x14ac:dyDescent="0.2">
      <c r="F99" s="423"/>
    </row>
    <row r="100" spans="6:6" x14ac:dyDescent="0.2">
      <c r="F100" s="423"/>
    </row>
    <row r="101" spans="6:6" x14ac:dyDescent="0.2">
      <c r="F101" s="423"/>
    </row>
    <row r="102" spans="6:6" x14ac:dyDescent="0.2">
      <c r="F102" s="423"/>
    </row>
    <row r="103" spans="6:6" x14ac:dyDescent="0.2">
      <c r="F103" s="423"/>
    </row>
    <row r="104" spans="6:6" x14ac:dyDescent="0.2">
      <c r="F104" s="423"/>
    </row>
    <row r="105" spans="6:6" x14ac:dyDescent="0.2">
      <c r="F105" s="423"/>
    </row>
    <row r="106" spans="6:6" x14ac:dyDescent="0.2">
      <c r="F106" s="423"/>
    </row>
    <row r="107" spans="6:6" x14ac:dyDescent="0.2">
      <c r="F107" s="423"/>
    </row>
    <row r="108" spans="6:6" x14ac:dyDescent="0.2">
      <c r="F108" s="423"/>
    </row>
    <row r="109" spans="6:6" x14ac:dyDescent="0.2">
      <c r="F109" s="423"/>
    </row>
    <row r="110" spans="6:6" x14ac:dyDescent="0.2">
      <c r="F110" s="423"/>
    </row>
    <row r="111" spans="6:6" x14ac:dyDescent="0.2">
      <c r="F111" s="423"/>
    </row>
    <row r="112" spans="6:6" x14ac:dyDescent="0.2">
      <c r="F112" s="423"/>
    </row>
    <row r="113" spans="6:6" x14ac:dyDescent="0.2">
      <c r="F113" s="423"/>
    </row>
    <row r="114" spans="6:6" x14ac:dyDescent="0.2">
      <c r="F114" s="423"/>
    </row>
    <row r="115" spans="6:6" x14ac:dyDescent="0.2">
      <c r="F115" s="423"/>
    </row>
    <row r="116" spans="6:6" x14ac:dyDescent="0.2">
      <c r="F116" s="423"/>
    </row>
    <row r="117" spans="6:6" x14ac:dyDescent="0.2">
      <c r="F117" s="423"/>
    </row>
    <row r="118" spans="6:6" x14ac:dyDescent="0.2">
      <c r="F118" s="423"/>
    </row>
    <row r="119" spans="6:6" x14ac:dyDescent="0.2">
      <c r="F119" s="423"/>
    </row>
    <row r="120" spans="6:6" x14ac:dyDescent="0.2">
      <c r="F120" s="423"/>
    </row>
    <row r="121" spans="6:6" x14ac:dyDescent="0.2">
      <c r="F121" s="423"/>
    </row>
    <row r="122" spans="6:6" x14ac:dyDescent="0.2">
      <c r="F122" s="423"/>
    </row>
    <row r="123" spans="6:6" x14ac:dyDescent="0.2">
      <c r="F123" s="423"/>
    </row>
    <row r="124" spans="6:6" x14ac:dyDescent="0.2">
      <c r="F124" s="423"/>
    </row>
    <row r="125" spans="6:6" x14ac:dyDescent="0.2">
      <c r="F125" s="423"/>
    </row>
    <row r="126" spans="6:6" x14ac:dyDescent="0.2">
      <c r="F126" s="423"/>
    </row>
    <row r="127" spans="6:6" x14ac:dyDescent="0.2">
      <c r="F127" s="423"/>
    </row>
    <row r="128" spans="6:6" x14ac:dyDescent="0.2">
      <c r="F128" s="423"/>
    </row>
    <row r="129" spans="6:6" x14ac:dyDescent="0.2">
      <c r="F129" s="423"/>
    </row>
    <row r="130" spans="6:6" x14ac:dyDescent="0.2">
      <c r="F130" s="423"/>
    </row>
    <row r="131" spans="6:6" x14ac:dyDescent="0.2">
      <c r="F131" s="423"/>
    </row>
    <row r="132" spans="6:6" x14ac:dyDescent="0.2">
      <c r="F132" s="423"/>
    </row>
    <row r="133" spans="6:6" x14ac:dyDescent="0.2">
      <c r="F133" s="423"/>
    </row>
    <row r="134" spans="6:6" x14ac:dyDescent="0.2">
      <c r="F134" s="423"/>
    </row>
    <row r="135" spans="6:6" x14ac:dyDescent="0.2">
      <c r="F135" s="423"/>
    </row>
    <row r="136" spans="6:6" x14ac:dyDescent="0.2">
      <c r="F136" s="423"/>
    </row>
    <row r="137" spans="6:6" x14ac:dyDescent="0.2">
      <c r="F137" s="423"/>
    </row>
    <row r="138" spans="6:6" x14ac:dyDescent="0.2">
      <c r="F138" s="423"/>
    </row>
    <row r="139" spans="6:6" x14ac:dyDescent="0.2">
      <c r="F139" s="423"/>
    </row>
    <row r="140" spans="6:6" x14ac:dyDescent="0.2">
      <c r="F140" s="423"/>
    </row>
    <row r="141" spans="6:6" x14ac:dyDescent="0.2">
      <c r="F141" s="423"/>
    </row>
    <row r="142" spans="6:6" x14ac:dyDescent="0.2">
      <c r="F142" s="423"/>
    </row>
    <row r="143" spans="6:6" x14ac:dyDescent="0.2">
      <c r="F143" s="423"/>
    </row>
    <row r="144" spans="6:6" x14ac:dyDescent="0.2">
      <c r="F144" s="423"/>
    </row>
    <row r="145" spans="6:6" x14ac:dyDescent="0.2">
      <c r="F145" s="423"/>
    </row>
    <row r="146" spans="6:6" x14ac:dyDescent="0.2">
      <c r="F146" s="423"/>
    </row>
    <row r="147" spans="6:6" x14ac:dyDescent="0.2">
      <c r="F147" s="423"/>
    </row>
    <row r="148" spans="6:6" x14ac:dyDescent="0.2">
      <c r="F148" s="423"/>
    </row>
    <row r="149" spans="6:6" x14ac:dyDescent="0.2">
      <c r="F149" s="423"/>
    </row>
    <row r="150" spans="6:6" x14ac:dyDescent="0.2">
      <c r="F150" s="423"/>
    </row>
    <row r="151" spans="6:6" x14ac:dyDescent="0.2">
      <c r="F151" s="423"/>
    </row>
    <row r="152" spans="6:6" x14ac:dyDescent="0.2">
      <c r="F152" s="423"/>
    </row>
    <row r="153" spans="6:6" x14ac:dyDescent="0.2">
      <c r="F153" s="423"/>
    </row>
    <row r="154" spans="6:6" x14ac:dyDescent="0.2">
      <c r="F154" s="423"/>
    </row>
    <row r="155" spans="6:6" x14ac:dyDescent="0.2">
      <c r="F155" s="423"/>
    </row>
    <row r="156" spans="6:6" x14ac:dyDescent="0.2">
      <c r="F156" s="423"/>
    </row>
    <row r="157" spans="6:6" x14ac:dyDescent="0.2">
      <c r="F157" s="423"/>
    </row>
    <row r="158" spans="6:6" x14ac:dyDescent="0.2">
      <c r="F158" s="423"/>
    </row>
    <row r="159" spans="6:6" x14ac:dyDescent="0.2">
      <c r="F159" s="423"/>
    </row>
    <row r="160" spans="6:6" x14ac:dyDescent="0.2">
      <c r="F160" s="423"/>
    </row>
    <row r="161" spans="6:6" x14ac:dyDescent="0.2">
      <c r="F161" s="423"/>
    </row>
    <row r="162" spans="6:6" x14ac:dyDescent="0.2">
      <c r="F162" s="423"/>
    </row>
    <row r="163" spans="6:6" x14ac:dyDescent="0.2">
      <c r="F163" s="423"/>
    </row>
    <row r="164" spans="6:6" x14ac:dyDescent="0.2">
      <c r="F164" s="423"/>
    </row>
    <row r="165" spans="6:6" x14ac:dyDescent="0.2">
      <c r="F165" s="423"/>
    </row>
    <row r="166" spans="6:6" x14ac:dyDescent="0.2">
      <c r="F166" s="423"/>
    </row>
    <row r="167" spans="6:6" x14ac:dyDescent="0.2">
      <c r="F167" s="423"/>
    </row>
    <row r="168" spans="6:6" x14ac:dyDescent="0.2">
      <c r="F168" s="423"/>
    </row>
    <row r="169" spans="6:6" x14ac:dyDescent="0.2">
      <c r="F169" s="423"/>
    </row>
    <row r="170" spans="6:6" x14ac:dyDescent="0.2">
      <c r="F170" s="423"/>
    </row>
    <row r="171" spans="6:6" x14ac:dyDescent="0.2">
      <c r="F171" s="423"/>
    </row>
    <row r="172" spans="6:6" x14ac:dyDescent="0.2">
      <c r="F172" s="423"/>
    </row>
    <row r="173" spans="6:6" x14ac:dyDescent="0.2">
      <c r="F173" s="423"/>
    </row>
    <row r="174" spans="6:6" x14ac:dyDescent="0.2">
      <c r="F174" s="423"/>
    </row>
    <row r="175" spans="6:6" x14ac:dyDescent="0.2">
      <c r="F175" s="423"/>
    </row>
    <row r="176" spans="6:6" x14ac:dyDescent="0.2">
      <c r="F176" s="423"/>
    </row>
    <row r="177" spans="6:6" x14ac:dyDescent="0.2">
      <c r="F177" s="423"/>
    </row>
    <row r="178" spans="6:6" x14ac:dyDescent="0.2">
      <c r="F178" s="423"/>
    </row>
    <row r="179" spans="6:6" x14ac:dyDescent="0.2">
      <c r="F179" s="423"/>
    </row>
    <row r="180" spans="6:6" x14ac:dyDescent="0.2">
      <c r="F180" s="423"/>
    </row>
  </sheetData>
  <mergeCells count="3">
    <mergeCell ref="B26:D26"/>
    <mergeCell ref="C1:F1"/>
    <mergeCell ref="A1:B1"/>
  </mergeCells>
  <printOptions horizontalCentered="1" verticalCentered="1"/>
  <pageMargins left="0.25" right="0.25" top="0.25" bottom="0.25" header="0" footer="0"/>
  <pageSetup paperSize="9" scale="85" fitToWidth="0"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topLeftCell="A7" zoomScale="85" zoomScaleNormal="80" zoomScaleSheetLayoutView="85" workbookViewId="0">
      <selection activeCell="B5" sqref="B5"/>
    </sheetView>
  </sheetViews>
  <sheetFormatPr defaultColWidth="8.85546875" defaultRowHeight="15.75" x14ac:dyDescent="0.2"/>
  <cols>
    <col min="1" max="1" width="12.7109375" style="145" customWidth="1"/>
    <col min="2" max="2" width="62.42578125" style="390" customWidth="1"/>
    <col min="3" max="3" width="10.85546875" style="471" customWidth="1"/>
    <col min="4" max="4" width="7" style="472" bestFit="1" customWidth="1"/>
    <col min="5" max="5" width="12.5703125" style="473" bestFit="1" customWidth="1"/>
    <col min="6" max="6" width="23.140625" style="461" customWidth="1"/>
    <col min="7" max="16384" width="8.85546875" style="305"/>
  </cols>
  <sheetData>
    <row r="1" spans="1:6" ht="46.5" customHeight="1" thickBot="1" x14ac:dyDescent="0.25">
      <c r="A1" s="500" t="s">
        <v>240</v>
      </c>
      <c r="B1" s="500"/>
      <c r="C1" s="542" t="s">
        <v>364</v>
      </c>
      <c r="D1" s="542"/>
      <c r="E1" s="542"/>
      <c r="F1" s="542"/>
    </row>
    <row r="2" spans="1:6" ht="30" customHeight="1" thickBot="1" x14ac:dyDescent="0.25">
      <c r="A2" s="543" t="s">
        <v>52</v>
      </c>
      <c r="B2" s="502" t="s">
        <v>9</v>
      </c>
      <c r="C2" s="543" t="s">
        <v>10</v>
      </c>
      <c r="D2" s="544" t="s">
        <v>11</v>
      </c>
      <c r="E2" s="545" t="s">
        <v>19</v>
      </c>
      <c r="F2" s="543" t="s">
        <v>51</v>
      </c>
    </row>
    <row r="3" spans="1:6" x14ac:dyDescent="0.2">
      <c r="A3" s="539" t="s">
        <v>241</v>
      </c>
      <c r="B3" s="540"/>
      <c r="C3" s="458"/>
      <c r="D3" s="459"/>
      <c r="E3" s="460"/>
      <c r="F3" s="541"/>
    </row>
    <row r="4" spans="1:6" x14ac:dyDescent="0.2">
      <c r="A4" s="140"/>
      <c r="B4" s="365"/>
      <c r="C4" s="454"/>
      <c r="D4" s="455"/>
      <c r="E4" s="456"/>
      <c r="F4" s="370"/>
    </row>
    <row r="5" spans="1:6" ht="87" customHeight="1" x14ac:dyDescent="0.2">
      <c r="A5" s="89"/>
      <c r="B5" s="457" t="s">
        <v>349</v>
      </c>
      <c r="C5" s="458"/>
      <c r="D5" s="459"/>
      <c r="E5" s="460"/>
      <c r="F5" s="370"/>
    </row>
    <row r="6" spans="1:6" s="461" customFormat="1" x14ac:dyDescent="0.2">
      <c r="A6" s="89"/>
      <c r="B6" s="167" t="s">
        <v>350</v>
      </c>
      <c r="C6" s="168" t="s">
        <v>351</v>
      </c>
      <c r="D6" s="169">
        <v>8</v>
      </c>
      <c r="E6" s="172"/>
      <c r="F6" s="153">
        <f>D6*E6</f>
        <v>0</v>
      </c>
    </row>
    <row r="7" spans="1:6" ht="141" customHeight="1" x14ac:dyDescent="0.2">
      <c r="A7" s="89">
        <v>1</v>
      </c>
      <c r="B7" s="457" t="s">
        <v>368</v>
      </c>
      <c r="C7" s="89" t="s">
        <v>3</v>
      </c>
      <c r="D7" s="202">
        <v>50</v>
      </c>
      <c r="E7" s="203"/>
      <c r="F7" s="153">
        <f>D7*E7</f>
        <v>0</v>
      </c>
    </row>
    <row r="8" spans="1:6" ht="120" customHeight="1" x14ac:dyDescent="0.2">
      <c r="A8" s="90">
        <v>2</v>
      </c>
      <c r="B8" s="462" t="s">
        <v>369</v>
      </c>
      <c r="C8" s="90" t="s">
        <v>242</v>
      </c>
      <c r="D8" s="91">
        <v>8</v>
      </c>
      <c r="E8" s="173"/>
      <c r="F8" s="153">
        <f>D8*E8</f>
        <v>0</v>
      </c>
    </row>
    <row r="9" spans="1:6" ht="95.25" customHeight="1" x14ac:dyDescent="0.2">
      <c r="A9" s="90">
        <v>3</v>
      </c>
      <c r="B9" s="463" t="s">
        <v>243</v>
      </c>
      <c r="C9" s="90" t="s">
        <v>242</v>
      </c>
      <c r="D9" s="91">
        <v>1</v>
      </c>
      <c r="E9" s="173"/>
      <c r="F9" s="153">
        <f>D9*E9</f>
        <v>0</v>
      </c>
    </row>
    <row r="10" spans="1:6" s="469" customFormat="1" ht="18" x14ac:dyDescent="0.2">
      <c r="A10" s="140"/>
      <c r="B10" s="464" t="s">
        <v>220</v>
      </c>
      <c r="C10" s="465"/>
      <c r="D10" s="466"/>
      <c r="E10" s="467"/>
      <c r="F10" s="468">
        <f>SUM(F6:F9)</f>
        <v>0</v>
      </c>
    </row>
    <row r="12" spans="1:6" x14ac:dyDescent="0.2">
      <c r="B12" s="470"/>
    </row>
  </sheetData>
  <mergeCells count="4">
    <mergeCell ref="A3:B3"/>
    <mergeCell ref="B10:D10"/>
    <mergeCell ref="C1:F1"/>
    <mergeCell ref="A1:B1"/>
  </mergeCells>
  <printOptions horizontalCentered="1" verticalCentered="1"/>
  <pageMargins left="0.25" right="0.25" top="0.25" bottom="0.25" header="0" footer="0"/>
  <pageSetup paperSize="9" scale="98"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3"/>
  <sheetViews>
    <sheetView showGridLines="0" view="pageBreakPreview" topLeftCell="A7" zoomScale="70" zoomScaleNormal="80" zoomScaleSheetLayoutView="70" workbookViewId="0">
      <selection activeCell="B4" sqref="B4"/>
    </sheetView>
  </sheetViews>
  <sheetFormatPr defaultColWidth="8.85546875" defaultRowHeight="15.75" x14ac:dyDescent="0.25"/>
  <cols>
    <col min="1" max="1" width="7.85546875" style="52" customWidth="1"/>
    <col min="2" max="2" width="55.140625" style="53" customWidth="1"/>
    <col min="3" max="3" width="7" style="79" customWidth="1"/>
    <col min="4" max="4" width="8.7109375" style="80" bestFit="1" customWidth="1"/>
    <col min="5" max="5" width="12.85546875" style="174" bestFit="1" customWidth="1"/>
    <col min="6" max="6" width="21.28515625" style="81" customWidth="1"/>
    <col min="7" max="16384" width="8.85546875" style="54"/>
  </cols>
  <sheetData>
    <row r="1" spans="1:6" s="82" customFormat="1" ht="42" customHeight="1" thickBot="1" x14ac:dyDescent="0.25">
      <c r="A1" s="552" t="s">
        <v>244</v>
      </c>
      <c r="B1" s="552"/>
      <c r="C1" s="552"/>
      <c r="D1" s="500" t="s">
        <v>364</v>
      </c>
      <c r="E1" s="500"/>
      <c r="F1" s="500"/>
    </row>
    <row r="2" spans="1:6" ht="36" customHeight="1" thickBot="1" x14ac:dyDescent="0.3">
      <c r="A2" s="501" t="s">
        <v>245</v>
      </c>
      <c r="B2" s="501" t="s">
        <v>123</v>
      </c>
      <c r="C2" s="556" t="s">
        <v>124</v>
      </c>
      <c r="D2" s="557" t="s">
        <v>246</v>
      </c>
      <c r="E2" s="558" t="s">
        <v>125</v>
      </c>
      <c r="F2" s="559" t="s">
        <v>247</v>
      </c>
    </row>
    <row r="3" spans="1:6" x14ac:dyDescent="0.25">
      <c r="B3" s="554" t="s">
        <v>248</v>
      </c>
      <c r="C3" s="165"/>
      <c r="D3" s="166"/>
      <c r="E3" s="171"/>
      <c r="F3" s="555"/>
    </row>
    <row r="4" spans="1:6" ht="141.75" x14ac:dyDescent="0.25">
      <c r="A4" s="77">
        <v>1</v>
      </c>
      <c r="B4" s="83" t="s">
        <v>249</v>
      </c>
      <c r="C4" s="77" t="s">
        <v>1</v>
      </c>
      <c r="D4" s="78">
        <v>8</v>
      </c>
      <c r="E4" s="175"/>
      <c r="F4" s="76">
        <f>D4*E4</f>
        <v>0</v>
      </c>
    </row>
    <row r="5" spans="1:6" x14ac:dyDescent="0.25">
      <c r="A5" s="74"/>
      <c r="B5" s="75"/>
      <c r="C5" s="72"/>
      <c r="D5" s="73"/>
      <c r="E5" s="170"/>
      <c r="F5" s="76"/>
    </row>
    <row r="6" spans="1:6" ht="126" x14ac:dyDescent="0.25">
      <c r="A6" s="74">
        <v>2</v>
      </c>
      <c r="B6" s="75" t="s">
        <v>340</v>
      </c>
      <c r="C6" s="74" t="s">
        <v>1</v>
      </c>
      <c r="D6" s="84">
        <v>1</v>
      </c>
      <c r="E6" s="176"/>
      <c r="F6" s="76">
        <f>D6*E6</f>
        <v>0</v>
      </c>
    </row>
    <row r="7" spans="1:6" ht="78.75" x14ac:dyDescent="0.25">
      <c r="A7" s="74"/>
      <c r="B7" s="75" t="s">
        <v>345</v>
      </c>
      <c r="C7" s="74"/>
      <c r="D7" s="84">
        <v>0</v>
      </c>
      <c r="E7" s="176"/>
      <c r="F7" s="86"/>
    </row>
    <row r="8" spans="1:6" x14ac:dyDescent="0.25">
      <c r="A8" s="74"/>
      <c r="B8" s="75" t="s">
        <v>341</v>
      </c>
      <c r="C8" s="74" t="s">
        <v>1</v>
      </c>
      <c r="D8" s="253">
        <v>8</v>
      </c>
      <c r="E8" s="256"/>
      <c r="F8" s="259">
        <v>0</v>
      </c>
    </row>
    <row r="9" spans="1:6" x14ac:dyDescent="0.25">
      <c r="A9" s="74"/>
      <c r="B9" s="75" t="s">
        <v>342</v>
      </c>
      <c r="C9" s="74" t="s">
        <v>1</v>
      </c>
      <c r="D9" s="254"/>
      <c r="E9" s="257"/>
      <c r="F9" s="260"/>
    </row>
    <row r="10" spans="1:6" x14ac:dyDescent="0.25">
      <c r="A10" s="74"/>
      <c r="B10" s="75" t="s">
        <v>343</v>
      </c>
      <c r="C10" s="74" t="s">
        <v>1</v>
      </c>
      <c r="D10" s="254"/>
      <c r="E10" s="257"/>
      <c r="F10" s="260"/>
    </row>
    <row r="11" spans="1:6" x14ac:dyDescent="0.25">
      <c r="A11" s="74"/>
      <c r="B11" s="75" t="s">
        <v>344</v>
      </c>
      <c r="C11" s="74" t="s">
        <v>1</v>
      </c>
      <c r="D11" s="255"/>
      <c r="E11" s="258"/>
      <c r="F11" s="261"/>
    </row>
    <row r="12" spans="1:6" ht="31.5" x14ac:dyDescent="0.25">
      <c r="A12" s="74">
        <v>3</v>
      </c>
      <c r="B12" s="75" t="s">
        <v>250</v>
      </c>
      <c r="C12" s="74" t="s">
        <v>40</v>
      </c>
      <c r="D12" s="84">
        <v>0</v>
      </c>
      <c r="E12" s="176"/>
      <c r="F12" s="76"/>
    </row>
    <row r="13" spans="1:6" x14ac:dyDescent="0.25">
      <c r="A13" s="74"/>
      <c r="B13" s="250" t="s">
        <v>220</v>
      </c>
      <c r="C13" s="251"/>
      <c r="D13" s="252"/>
      <c r="E13" s="177"/>
      <c r="F13" s="85">
        <f>SUM(F4:F12)</f>
        <v>0</v>
      </c>
    </row>
  </sheetData>
  <mergeCells count="6">
    <mergeCell ref="A1:C1"/>
    <mergeCell ref="D1:F1"/>
    <mergeCell ref="B13:D13"/>
    <mergeCell ref="D8:D11"/>
    <mergeCell ref="E8:E11"/>
    <mergeCell ref="F8:F11"/>
  </mergeCells>
  <printOptions horizontalCentered="1" verticalCentered="1"/>
  <pageMargins left="0.25" right="0.25" top="0.25" bottom="0.25" header="0" footer="0"/>
  <pageSetup paperSize="9" fitToWidth="0"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zoomScaleNormal="100" zoomScaleSheetLayoutView="130" workbookViewId="0">
      <selection activeCell="D4" sqref="D4"/>
    </sheetView>
  </sheetViews>
  <sheetFormatPr defaultColWidth="16.7109375" defaultRowHeight="15" x14ac:dyDescent="0.2"/>
  <cols>
    <col min="1" max="1" width="8.28515625" style="69" customWidth="1"/>
    <col min="2" max="2" width="53.42578125" style="485" customWidth="1"/>
    <col min="3" max="3" width="6.42578125" style="485" customWidth="1"/>
    <col min="4" max="4" width="6.42578125" style="490" customWidth="1"/>
    <col min="5" max="5" width="8.28515625" style="71" customWidth="1"/>
    <col min="6" max="6" width="15" style="357" customWidth="1"/>
    <col min="7" max="16384" width="16.7109375" style="305"/>
  </cols>
  <sheetData>
    <row r="1" spans="1:6" s="474" customFormat="1" ht="44.25" customHeight="1" thickBot="1" x14ac:dyDescent="0.25">
      <c r="A1" s="496" t="s">
        <v>251</v>
      </c>
      <c r="B1" s="496"/>
      <c r="C1" s="434" t="s">
        <v>364</v>
      </c>
      <c r="D1" s="434"/>
      <c r="E1" s="434"/>
      <c r="F1" s="434"/>
    </row>
    <row r="2" spans="1:6" s="474" customFormat="1" ht="31.5" customHeight="1" thickBot="1" x14ac:dyDescent="0.25">
      <c r="A2" s="306" t="s">
        <v>52</v>
      </c>
      <c r="B2" s="306" t="s">
        <v>9</v>
      </c>
      <c r="C2" s="306" t="s">
        <v>10</v>
      </c>
      <c r="D2" s="308" t="s">
        <v>11</v>
      </c>
      <c r="E2" s="308" t="s">
        <v>19</v>
      </c>
      <c r="F2" s="307" t="s">
        <v>51</v>
      </c>
    </row>
    <row r="3" spans="1:6" x14ac:dyDescent="0.2">
      <c r="B3" s="491" t="s">
        <v>252</v>
      </c>
      <c r="C3" s="492"/>
      <c r="D3" s="493"/>
      <c r="E3" s="494"/>
      <c r="F3" s="495"/>
    </row>
    <row r="4" spans="1:6" ht="75" x14ac:dyDescent="0.2">
      <c r="A4" s="475">
        <v>1</v>
      </c>
      <c r="B4" s="332" t="s">
        <v>253</v>
      </c>
      <c r="C4" s="329"/>
      <c r="D4" s="322"/>
      <c r="E4" s="322"/>
      <c r="F4" s="112"/>
    </row>
    <row r="5" spans="1:6" s="409" customFormat="1" x14ac:dyDescent="0.2">
      <c r="A5" s="476"/>
      <c r="B5" s="477" t="s">
        <v>254</v>
      </c>
      <c r="C5" s="478" t="s">
        <v>3</v>
      </c>
      <c r="D5" s="479">
        <v>150</v>
      </c>
      <c r="E5" s="480"/>
      <c r="F5" s="481">
        <f>D5*E5</f>
        <v>0</v>
      </c>
    </row>
    <row r="6" spans="1:6" x14ac:dyDescent="0.2">
      <c r="A6" s="329"/>
      <c r="B6" s="332" t="s">
        <v>255</v>
      </c>
      <c r="C6" s="482"/>
      <c r="D6" s="483"/>
      <c r="E6" s="322"/>
      <c r="F6" s="112"/>
    </row>
    <row r="7" spans="1:6" x14ac:dyDescent="0.2">
      <c r="A7" s="329"/>
      <c r="B7" s="482"/>
      <c r="C7" s="497" t="s">
        <v>220</v>
      </c>
      <c r="D7" s="498"/>
      <c r="E7" s="499"/>
      <c r="F7" s="112">
        <f>SUM(F5:F6)</f>
        <v>0</v>
      </c>
    </row>
    <row r="8" spans="1:6" x14ac:dyDescent="0.2">
      <c r="B8" s="69"/>
      <c r="C8" s="69"/>
      <c r="D8" s="484"/>
      <c r="E8" s="484"/>
    </row>
    <row r="9" spans="1:6" x14ac:dyDescent="0.2">
      <c r="B9" s="69"/>
      <c r="C9" s="69"/>
      <c r="D9" s="484"/>
      <c r="E9" s="484"/>
    </row>
    <row r="10" spans="1:6" x14ac:dyDescent="0.2">
      <c r="B10" s="69"/>
      <c r="C10" s="69"/>
      <c r="D10" s="484"/>
      <c r="E10" s="484"/>
    </row>
    <row r="11" spans="1:6" x14ac:dyDescent="0.2">
      <c r="D11" s="486"/>
      <c r="E11" s="487"/>
    </row>
    <row r="12" spans="1:6" x14ac:dyDescent="0.2">
      <c r="D12" s="486"/>
      <c r="E12" s="487"/>
    </row>
    <row r="13" spans="1:6" x14ac:dyDescent="0.2">
      <c r="D13" s="486"/>
      <c r="E13" s="487"/>
    </row>
    <row r="14" spans="1:6" x14ac:dyDescent="0.2">
      <c r="D14" s="486"/>
      <c r="E14" s="487"/>
    </row>
    <row r="15" spans="1:6" x14ac:dyDescent="0.2">
      <c r="D15" s="486"/>
      <c r="E15" s="488"/>
    </row>
    <row r="16" spans="1:6" x14ac:dyDescent="0.2">
      <c r="B16" s="65"/>
      <c r="C16" s="65"/>
      <c r="D16" s="489"/>
      <c r="E16" s="488"/>
    </row>
  </sheetData>
  <mergeCells count="3">
    <mergeCell ref="A1:B1"/>
    <mergeCell ref="C1:F1"/>
    <mergeCell ref="C7:E7"/>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23"/>
  <sheetViews>
    <sheetView view="pageBreakPreview" topLeftCell="A7" zoomScaleNormal="75" zoomScaleSheetLayoutView="100" workbookViewId="0">
      <selection activeCell="D13" sqref="D13"/>
    </sheetView>
  </sheetViews>
  <sheetFormatPr defaultColWidth="9.140625" defaultRowHeight="15.75" x14ac:dyDescent="0.2"/>
  <cols>
    <col min="1" max="1" width="7" style="145" customWidth="1"/>
    <col min="2" max="2" width="72.5703125" style="461" customWidth="1"/>
    <col min="3" max="3" width="8" style="461" customWidth="1"/>
    <col min="4" max="4" width="8.5703125" style="145" customWidth="1"/>
    <col min="5" max="5" width="13.140625" style="461" bestFit="1" customWidth="1"/>
    <col min="6" max="6" width="24.42578125" style="461" customWidth="1"/>
    <col min="7" max="16384" width="9.140625" style="305"/>
  </cols>
  <sheetData>
    <row r="1" spans="1:6" s="474" customFormat="1" ht="39" customHeight="1" thickBot="1" x14ac:dyDescent="0.25">
      <c r="A1" s="500" t="s">
        <v>256</v>
      </c>
      <c r="B1" s="500"/>
      <c r="C1" s="500" t="s">
        <v>364</v>
      </c>
      <c r="D1" s="500"/>
      <c r="E1" s="500"/>
      <c r="F1" s="500"/>
    </row>
    <row r="2" spans="1:6" ht="32.25" customHeight="1" thickBot="1" x14ac:dyDescent="0.25">
      <c r="A2" s="502" t="s">
        <v>52</v>
      </c>
      <c r="B2" s="502" t="s">
        <v>9</v>
      </c>
      <c r="C2" s="502" t="s">
        <v>257</v>
      </c>
      <c r="D2" s="502" t="s">
        <v>11</v>
      </c>
      <c r="E2" s="502" t="s">
        <v>19</v>
      </c>
      <c r="F2" s="502" t="s">
        <v>51</v>
      </c>
    </row>
    <row r="3" spans="1:6" x14ac:dyDescent="0.2">
      <c r="A3" s="89"/>
      <c r="B3" s="503" t="s">
        <v>346</v>
      </c>
      <c r="C3" s="504"/>
      <c r="D3" s="505"/>
      <c r="E3" s="505"/>
      <c r="F3" s="506"/>
    </row>
    <row r="4" spans="1:6" ht="126" x14ac:dyDescent="0.2">
      <c r="A4" s="140"/>
      <c r="B4" s="369" t="s">
        <v>258</v>
      </c>
      <c r="C4" s="507" t="s">
        <v>1</v>
      </c>
      <c r="D4" s="154">
        <v>2</v>
      </c>
      <c r="E4" s="154"/>
      <c r="F4" s="156">
        <f>D4*E4</f>
        <v>0</v>
      </c>
    </row>
    <row r="5" spans="1:6" s="316" customFormat="1" ht="14.25" customHeight="1" x14ac:dyDescent="0.2">
      <c r="A5" s="111">
        <v>1</v>
      </c>
      <c r="B5" s="508" t="s">
        <v>259</v>
      </c>
      <c r="C5" s="509"/>
      <c r="D5" s="510"/>
      <c r="E5" s="510"/>
      <c r="F5" s="156"/>
    </row>
    <row r="6" spans="1:6" ht="129" customHeight="1" x14ac:dyDescent="0.2">
      <c r="A6" s="140"/>
      <c r="B6" s="369" t="s">
        <v>260</v>
      </c>
      <c r="C6" s="507"/>
      <c r="D6" s="154"/>
      <c r="E6" s="154"/>
      <c r="F6" s="511"/>
    </row>
    <row r="7" spans="1:6" ht="19.5" customHeight="1" x14ac:dyDescent="0.2">
      <c r="A7" s="140"/>
      <c r="B7" s="369" t="s">
        <v>261</v>
      </c>
      <c r="C7" s="154" t="s">
        <v>1</v>
      </c>
      <c r="D7" s="140"/>
      <c r="E7" s="155"/>
      <c r="F7" s="156"/>
    </row>
    <row r="8" spans="1:6" s="316" customFormat="1" ht="14.25" customHeight="1" x14ac:dyDescent="0.2">
      <c r="A8" s="111">
        <v>2</v>
      </c>
      <c r="B8" s="508" t="s">
        <v>263</v>
      </c>
      <c r="C8" s="509"/>
      <c r="D8" s="510"/>
      <c r="E8" s="510"/>
      <c r="F8" s="156"/>
    </row>
    <row r="9" spans="1:6" ht="94.5" x14ac:dyDescent="0.2">
      <c r="A9" s="140"/>
      <c r="B9" s="512" t="s">
        <v>262</v>
      </c>
      <c r="C9" s="154"/>
      <c r="D9" s="140"/>
      <c r="E9" s="155"/>
      <c r="F9" s="156"/>
    </row>
    <row r="10" spans="1:6" ht="47.25" x14ac:dyDescent="0.2">
      <c r="A10" s="140" t="s">
        <v>68</v>
      </c>
      <c r="B10" s="369" t="s">
        <v>264</v>
      </c>
      <c r="C10" s="154" t="s">
        <v>3</v>
      </c>
      <c r="D10" s="140">
        <v>100</v>
      </c>
      <c r="E10" s="155"/>
      <c r="F10" s="156"/>
    </row>
    <row r="11" spans="1:6" ht="47.25" x14ac:dyDescent="0.2">
      <c r="A11" s="140" t="s">
        <v>218</v>
      </c>
      <c r="B11" s="369" t="s">
        <v>265</v>
      </c>
      <c r="C11" s="154" t="s">
        <v>3</v>
      </c>
      <c r="D11" s="140">
        <v>100</v>
      </c>
      <c r="E11" s="155"/>
      <c r="F11" s="156"/>
    </row>
    <row r="12" spans="1:6" ht="47.25" x14ac:dyDescent="0.2">
      <c r="A12" s="140" t="s">
        <v>266</v>
      </c>
      <c r="B12" s="369" t="s">
        <v>267</v>
      </c>
      <c r="C12" s="154" t="s">
        <v>3</v>
      </c>
      <c r="D12" s="140">
        <v>100</v>
      </c>
      <c r="E12" s="155"/>
      <c r="F12" s="156"/>
    </row>
    <row r="13" spans="1:6" ht="31.5" x14ac:dyDescent="0.2">
      <c r="A13" s="140" t="s">
        <v>268</v>
      </c>
      <c r="B13" s="369" t="s">
        <v>269</v>
      </c>
      <c r="C13" s="154" t="s">
        <v>3</v>
      </c>
      <c r="D13" s="140">
        <v>100</v>
      </c>
      <c r="E13" s="155"/>
      <c r="F13" s="156"/>
    </row>
    <row r="14" spans="1:6" ht="19.5" customHeight="1" x14ac:dyDescent="0.2">
      <c r="A14" s="90"/>
      <c r="B14" s="365"/>
      <c r="C14" s="453" t="s">
        <v>31</v>
      </c>
      <c r="D14" s="513"/>
      <c r="E14" s="514"/>
      <c r="F14" s="514">
        <f>SUM(F4:F13)</f>
        <v>0</v>
      </c>
    </row>
    <row r="15" spans="1:6" ht="14.25" customHeight="1" x14ac:dyDescent="0.2">
      <c r="A15" s="515"/>
      <c r="B15" s="390"/>
      <c r="C15" s="390"/>
      <c r="D15" s="470"/>
      <c r="E15" s="390"/>
      <c r="F15" s="390"/>
    </row>
    <row r="16" spans="1:6" ht="14.25" customHeight="1" x14ac:dyDescent="0.2">
      <c r="A16" s="515"/>
      <c r="B16" s="390"/>
      <c r="C16" s="390"/>
      <c r="D16" s="470"/>
      <c r="E16" s="390"/>
      <c r="F16" s="390"/>
    </row>
    <row r="17" spans="1:6" ht="14.25" customHeight="1" x14ac:dyDescent="0.2">
      <c r="A17" s="515"/>
      <c r="B17" s="390"/>
      <c r="C17" s="390"/>
      <c r="D17" s="470"/>
      <c r="E17" s="390"/>
      <c r="F17" s="390"/>
    </row>
    <row r="18" spans="1:6" ht="14.25" customHeight="1" x14ac:dyDescent="0.2">
      <c r="A18" s="515"/>
      <c r="B18" s="390"/>
      <c r="C18" s="390"/>
      <c r="D18" s="470"/>
      <c r="E18" s="390"/>
      <c r="F18" s="390"/>
    </row>
    <row r="19" spans="1:6" ht="14.25" customHeight="1" x14ac:dyDescent="0.2">
      <c r="A19" s="515"/>
      <c r="B19" s="390"/>
      <c r="C19" s="390"/>
      <c r="D19" s="470"/>
      <c r="E19" s="390"/>
      <c r="F19" s="390"/>
    </row>
    <row r="20" spans="1:6" ht="14.25" customHeight="1" x14ac:dyDescent="0.2">
      <c r="A20" s="515"/>
      <c r="B20" s="390"/>
      <c r="C20" s="390"/>
      <c r="D20" s="470"/>
      <c r="E20" s="390"/>
      <c r="F20" s="516"/>
    </row>
    <row r="21" spans="1:6" ht="14.25" customHeight="1" x14ac:dyDescent="0.2">
      <c r="A21" s="515"/>
      <c r="B21" s="390"/>
      <c r="C21" s="390"/>
      <c r="D21" s="470"/>
      <c r="E21" s="390"/>
      <c r="F21" s="516"/>
    </row>
    <row r="22" spans="1:6" ht="14.25" customHeight="1" x14ac:dyDescent="0.2">
      <c r="A22" s="515"/>
      <c r="B22" s="390"/>
      <c r="C22" s="390"/>
      <c r="D22" s="470"/>
      <c r="E22" s="390"/>
      <c r="F22" s="516"/>
    </row>
    <row r="23" spans="1:6" ht="14.25" customHeight="1" x14ac:dyDescent="0.2">
      <c r="A23" s="515"/>
      <c r="B23" s="390"/>
      <c r="C23" s="390"/>
      <c r="D23" s="470"/>
      <c r="E23" s="390"/>
      <c r="F23" s="390"/>
    </row>
    <row r="24" spans="1:6" ht="14.25" customHeight="1" x14ac:dyDescent="0.2">
      <c r="A24" s="515"/>
      <c r="B24" s="390"/>
      <c r="C24" s="390"/>
      <c r="D24" s="470"/>
      <c r="E24" s="390"/>
      <c r="F24" s="390"/>
    </row>
    <row r="25" spans="1:6" ht="14.25" customHeight="1" x14ac:dyDescent="0.2">
      <c r="A25" s="515"/>
      <c r="B25" s="390"/>
      <c r="C25" s="390"/>
      <c r="D25" s="470"/>
      <c r="E25" s="390"/>
      <c r="F25" s="390"/>
    </row>
    <row r="26" spans="1:6" ht="14.25" customHeight="1" x14ac:dyDescent="0.2">
      <c r="A26" s="515"/>
      <c r="B26" s="390"/>
      <c r="C26" s="390"/>
      <c r="D26" s="470"/>
      <c r="E26" s="390"/>
      <c r="F26" s="390"/>
    </row>
    <row r="27" spans="1:6" ht="14.25" customHeight="1" x14ac:dyDescent="0.2">
      <c r="A27" s="515"/>
      <c r="B27" s="390"/>
      <c r="C27" s="390"/>
      <c r="D27" s="470"/>
      <c r="E27" s="390"/>
      <c r="F27" s="390"/>
    </row>
    <row r="28" spans="1:6" ht="14.25" customHeight="1" x14ac:dyDescent="0.2">
      <c r="A28" s="515"/>
      <c r="B28" s="390"/>
      <c r="C28" s="390"/>
      <c r="D28" s="470"/>
      <c r="E28" s="390"/>
      <c r="F28" s="390"/>
    </row>
    <row r="29" spans="1:6" ht="14.25" customHeight="1" x14ac:dyDescent="0.2">
      <c r="A29" s="515"/>
      <c r="B29" s="390"/>
      <c r="C29" s="390"/>
      <c r="D29" s="470"/>
      <c r="E29" s="390"/>
      <c r="F29" s="390"/>
    </row>
    <row r="30" spans="1:6" ht="14.25" customHeight="1" x14ac:dyDescent="0.2">
      <c r="A30" s="515"/>
      <c r="B30" s="390"/>
      <c r="C30" s="390"/>
      <c r="D30" s="470"/>
      <c r="E30" s="390"/>
      <c r="F30" s="390"/>
    </row>
    <row r="31" spans="1:6" ht="14.25" customHeight="1" x14ac:dyDescent="0.2">
      <c r="A31" s="515"/>
      <c r="B31" s="390"/>
      <c r="C31" s="390"/>
      <c r="D31" s="470"/>
      <c r="E31" s="390"/>
      <c r="F31" s="390"/>
    </row>
    <row r="32" spans="1:6" ht="14.25" customHeight="1" x14ac:dyDescent="0.2">
      <c r="A32" s="515"/>
      <c r="C32" s="390"/>
      <c r="D32" s="470"/>
      <c r="E32" s="390"/>
      <c r="F32" s="390"/>
    </row>
    <row r="33" spans="1:6" ht="14.25" customHeight="1" x14ac:dyDescent="0.2">
      <c r="A33" s="515"/>
      <c r="B33" s="390"/>
      <c r="C33" s="390"/>
      <c r="D33" s="470"/>
      <c r="E33" s="390"/>
      <c r="F33" s="390"/>
    </row>
    <row r="34" spans="1:6" ht="14.25" customHeight="1" x14ac:dyDescent="0.2">
      <c r="A34" s="515"/>
      <c r="B34" s="390"/>
      <c r="C34" s="390"/>
      <c r="D34" s="470"/>
      <c r="E34" s="390"/>
      <c r="F34" s="390"/>
    </row>
    <row r="35" spans="1:6" ht="14.25" customHeight="1" x14ac:dyDescent="0.2">
      <c r="A35" s="515"/>
      <c r="B35" s="390"/>
      <c r="C35" s="390"/>
      <c r="D35" s="470"/>
      <c r="E35" s="390"/>
      <c r="F35" s="390"/>
    </row>
    <row r="36" spans="1:6" ht="14.25" customHeight="1" x14ac:dyDescent="0.2">
      <c r="A36" s="515"/>
      <c r="C36" s="390"/>
      <c r="D36" s="470"/>
      <c r="E36" s="390"/>
      <c r="F36" s="390"/>
    </row>
    <row r="37" spans="1:6" ht="14.25" customHeight="1" x14ac:dyDescent="0.2">
      <c r="A37" s="515"/>
      <c r="C37" s="390"/>
      <c r="D37" s="470"/>
      <c r="E37" s="390"/>
      <c r="F37" s="390"/>
    </row>
    <row r="38" spans="1:6" ht="18.75" customHeight="1" x14ac:dyDescent="0.2">
      <c r="A38" s="515"/>
      <c r="C38" s="390"/>
      <c r="D38" s="470"/>
      <c r="E38" s="390"/>
      <c r="F38" s="390"/>
    </row>
    <row r="39" spans="1:6" ht="13.5" customHeight="1" x14ac:dyDescent="0.2">
      <c r="A39" s="515"/>
      <c r="C39" s="390"/>
      <c r="D39" s="470"/>
      <c r="E39" s="390"/>
      <c r="F39" s="390"/>
    </row>
    <row r="40" spans="1:6" x14ac:dyDescent="0.2">
      <c r="A40" s="515"/>
      <c r="B40" s="517"/>
    </row>
    <row r="41" spans="1:6" x14ac:dyDescent="0.2">
      <c r="A41" s="515"/>
      <c r="B41" s="518"/>
    </row>
    <row r="51" spans="1:1" x14ac:dyDescent="0.2">
      <c r="A51" s="519"/>
    </row>
    <row r="56" spans="1:1" x14ac:dyDescent="0.2">
      <c r="A56" s="519"/>
    </row>
    <row r="63" spans="1:1" x14ac:dyDescent="0.2">
      <c r="A63" s="519"/>
    </row>
    <row r="70" spans="1:6" x14ac:dyDescent="0.2">
      <c r="B70" s="520"/>
      <c r="C70" s="520"/>
      <c r="D70" s="519"/>
      <c r="E70" s="520"/>
      <c r="F70" s="520"/>
    </row>
    <row r="71" spans="1:6" x14ac:dyDescent="0.2">
      <c r="B71" s="520"/>
      <c r="C71" s="520"/>
      <c r="D71" s="519"/>
      <c r="E71" s="520"/>
      <c r="F71" s="520"/>
    </row>
    <row r="72" spans="1:6" x14ac:dyDescent="0.2">
      <c r="B72" s="520"/>
      <c r="C72" s="520"/>
      <c r="D72" s="519"/>
      <c r="E72" s="520"/>
      <c r="F72" s="520"/>
    </row>
    <row r="73" spans="1:6" x14ac:dyDescent="0.2">
      <c r="B73" s="520"/>
      <c r="C73" s="520"/>
      <c r="D73" s="519"/>
      <c r="E73" s="520"/>
      <c r="F73" s="520"/>
    </row>
    <row r="76" spans="1:6" x14ac:dyDescent="0.2">
      <c r="A76" s="519"/>
    </row>
    <row r="89" spans="1:6" x14ac:dyDescent="0.2">
      <c r="A89" s="519"/>
    </row>
    <row r="96" spans="1:6" x14ac:dyDescent="0.2">
      <c r="B96" s="520"/>
      <c r="C96" s="520"/>
      <c r="D96" s="519"/>
      <c r="E96" s="520"/>
      <c r="F96" s="520"/>
    </row>
    <row r="97" spans="1:6" x14ac:dyDescent="0.2">
      <c r="B97" s="520"/>
      <c r="C97" s="520"/>
      <c r="D97" s="519"/>
      <c r="E97" s="520"/>
      <c r="F97" s="520"/>
    </row>
    <row r="98" spans="1:6" x14ac:dyDescent="0.2">
      <c r="A98" s="519"/>
    </row>
    <row r="103" spans="1:6" x14ac:dyDescent="0.2">
      <c r="A103" s="519"/>
    </row>
    <row r="110" spans="1:6" x14ac:dyDescent="0.2">
      <c r="A110" s="519"/>
    </row>
    <row r="118" spans="1:1" x14ac:dyDescent="0.2">
      <c r="A118" s="519"/>
    </row>
    <row r="123" spans="1:1" x14ac:dyDescent="0.2">
      <c r="A123" s="519"/>
    </row>
  </sheetData>
  <mergeCells count="3">
    <mergeCell ref="C14:D14"/>
    <mergeCell ref="C1:F1"/>
    <mergeCell ref="A1:B1"/>
  </mergeCells>
  <printOptions horizontalCentered="1" verticalCentered="1"/>
  <pageMargins left="0.25" right="0.25" top="0.25" bottom="0.25" header="0" footer="0"/>
  <pageSetup paperSize="9" fitToHeight="0" orientation="landscape" r:id="rId1"/>
  <headerFooter alignWithMargins="0">
    <oddFooter>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0"/>
  <sheetViews>
    <sheetView tabSelected="1" view="pageBreakPreview" zoomScaleNormal="100" zoomScaleSheetLayoutView="100" workbookViewId="0">
      <selection activeCell="B8" sqref="B8"/>
    </sheetView>
  </sheetViews>
  <sheetFormatPr defaultColWidth="9.140625" defaultRowHeight="15" x14ac:dyDescent="0.2"/>
  <cols>
    <col min="1" max="1" width="9.140625" style="67"/>
    <col min="2" max="2" width="60.42578125" style="67" customWidth="1"/>
    <col min="3" max="3" width="9.28515625" style="67" customWidth="1"/>
    <col min="4" max="4" width="9.28515625" style="536" customWidth="1"/>
    <col min="5" max="5" width="13.7109375" style="537" customWidth="1"/>
    <col min="6" max="6" width="12.7109375" style="538" bestFit="1" customWidth="1"/>
    <col min="7" max="16384" width="9.140625" style="305"/>
  </cols>
  <sheetData>
    <row r="1" spans="1:6" s="474" customFormat="1" ht="48" customHeight="1" thickBot="1" x14ac:dyDescent="0.25">
      <c r="A1" s="552" t="s">
        <v>270</v>
      </c>
      <c r="B1" s="552"/>
      <c r="C1" s="552" t="s">
        <v>364</v>
      </c>
      <c r="D1" s="552"/>
      <c r="E1" s="552"/>
      <c r="F1" s="552"/>
    </row>
    <row r="2" spans="1:6" ht="29.25" thickBot="1" x14ac:dyDescent="0.25">
      <c r="A2" s="306" t="s">
        <v>271</v>
      </c>
      <c r="B2" s="553" t="s">
        <v>9</v>
      </c>
      <c r="C2" s="306" t="s">
        <v>10</v>
      </c>
      <c r="D2" s="308" t="s">
        <v>11</v>
      </c>
      <c r="E2" s="309" t="s">
        <v>19</v>
      </c>
      <c r="F2" s="307" t="s">
        <v>51</v>
      </c>
    </row>
    <row r="3" spans="1:6" x14ac:dyDescent="0.2">
      <c r="A3" s="546" t="s">
        <v>272</v>
      </c>
      <c r="B3" s="547"/>
      <c r="C3" s="548"/>
      <c r="D3" s="549"/>
      <c r="E3" s="550"/>
      <c r="F3" s="551"/>
    </row>
    <row r="4" spans="1:6" ht="33" customHeight="1" x14ac:dyDescent="0.2">
      <c r="A4" s="329"/>
      <c r="B4" s="336" t="s">
        <v>273</v>
      </c>
      <c r="C4" s="521"/>
      <c r="D4" s="521"/>
      <c r="E4" s="522"/>
      <c r="F4" s="523"/>
    </row>
    <row r="5" spans="1:6" ht="45" x14ac:dyDescent="0.2">
      <c r="A5" s="329">
        <v>1</v>
      </c>
      <c r="B5" s="332" t="s">
        <v>274</v>
      </c>
      <c r="C5" s="524" t="s">
        <v>3</v>
      </c>
      <c r="D5" s="521">
        <v>200</v>
      </c>
      <c r="E5" s="522"/>
      <c r="F5" s="523">
        <f>D5*E5</f>
        <v>0</v>
      </c>
    </row>
    <row r="6" spans="1:6" ht="45" x14ac:dyDescent="0.2">
      <c r="A6" s="329">
        <v>2</v>
      </c>
      <c r="B6" s="525" t="s">
        <v>275</v>
      </c>
      <c r="C6" s="524" t="s">
        <v>1</v>
      </c>
      <c r="D6" s="521">
        <v>12</v>
      </c>
      <c r="E6" s="522"/>
      <c r="F6" s="523">
        <f>D6*E6</f>
        <v>0</v>
      </c>
    </row>
    <row r="7" spans="1:6" ht="60" x14ac:dyDescent="0.2">
      <c r="A7" s="329">
        <v>3</v>
      </c>
      <c r="B7" s="525" t="s">
        <v>371</v>
      </c>
      <c r="C7" s="524" t="s">
        <v>1</v>
      </c>
      <c r="D7" s="521">
        <v>12</v>
      </c>
      <c r="E7" s="522"/>
      <c r="F7" s="523">
        <f>D7*E7</f>
        <v>0</v>
      </c>
    </row>
    <row r="8" spans="1:6" ht="60" x14ac:dyDescent="0.2">
      <c r="A8" s="329">
        <v>4</v>
      </c>
      <c r="B8" s="525" t="s">
        <v>276</v>
      </c>
      <c r="C8" s="524" t="s">
        <v>1</v>
      </c>
      <c r="D8" s="521">
        <v>12</v>
      </c>
      <c r="E8" s="522"/>
      <c r="F8" s="523">
        <f>D8*E8</f>
        <v>0</v>
      </c>
    </row>
    <row r="9" spans="1:6" s="409" customFormat="1" ht="60" x14ac:dyDescent="0.2">
      <c r="A9" s="476">
        <v>5</v>
      </c>
      <c r="B9" s="526" t="s">
        <v>277</v>
      </c>
      <c r="C9" s="405" t="s">
        <v>1</v>
      </c>
      <c r="D9" s="527"/>
      <c r="E9" s="528"/>
      <c r="F9" s="529"/>
    </row>
    <row r="10" spans="1:6" x14ac:dyDescent="0.2">
      <c r="A10" s="530"/>
      <c r="B10" s="531" t="s">
        <v>220</v>
      </c>
      <c r="C10" s="532"/>
      <c r="D10" s="533"/>
      <c r="E10" s="534"/>
      <c r="F10" s="535">
        <f>SUM(F5:F9)</f>
        <v>0</v>
      </c>
    </row>
  </sheetData>
  <mergeCells count="4">
    <mergeCell ref="A3:B3"/>
    <mergeCell ref="B10:D10"/>
    <mergeCell ref="C1:F1"/>
    <mergeCell ref="A1:B1"/>
  </mergeCells>
  <printOptions horizontalCentered="1" verticalCentered="1"/>
  <pageMargins left="0.25" right="0.25" top="0.25" bottom="0.25" header="0" footer="0"/>
  <pageSetup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ahmad Fayyaz</cp:lastModifiedBy>
  <cp:lastPrinted>2026-10-23T05:31:20Z</cp:lastPrinted>
  <dcterms:created xsi:type="dcterms:W3CDTF">1996-10-14T23:33:28Z</dcterms:created>
  <dcterms:modified xsi:type="dcterms:W3CDTF">2026-10-27T10:17:19Z</dcterms:modified>
</cp:coreProperties>
</file>