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365" activeTab="1"/>
  </bookViews>
  <sheets>
    <sheet name="SUMMARY" sheetId="1" r:id="rId1"/>
    <sheet name="Typical BOQ" sheetId="2" r:id="rId2"/>
    <sheet name="Misc" sheetId="3" r:id="rId3"/>
  </sheets>
  <definedNames>
    <definedName name="_xlnm.Print_Area" localSheetId="0">'SUMMARY'!$A$1:$C$27</definedName>
    <definedName name="_xlnm.Print_Area" localSheetId="1">'Typical BOQ'!$B$2:$G$302</definedName>
    <definedName name="_xlnm.Print_Titles" localSheetId="1">'Typical BOQ'!$18:$18</definedName>
  </definedNames>
  <calcPr fullCalcOnLoad="1"/>
</workbook>
</file>

<file path=xl/sharedStrings.xml><?xml version="1.0" encoding="utf-8"?>
<sst xmlns="http://schemas.openxmlformats.org/spreadsheetml/2006/main" count="569" uniqueCount="370">
  <si>
    <t>Providing and fixing following plumbing fittings fixtures of Master make of prime quality, complete in all respects:</t>
  </si>
  <si>
    <t>Each</t>
  </si>
  <si>
    <t>Job</t>
  </si>
  <si>
    <t>Sft.</t>
  </si>
  <si>
    <t>Sft</t>
  </si>
  <si>
    <t>Rft</t>
  </si>
  <si>
    <t>Cft</t>
  </si>
  <si>
    <t>Providing and fixing under Sink bowl 18"x18"  'Rashid' make with sink mixer of premium quality 'Master' make including S.S bottle trap and all other accessories.</t>
  </si>
  <si>
    <t>Sqft</t>
  </si>
  <si>
    <t>Nos</t>
  </si>
  <si>
    <t>Note:- All  wood works to be applied approved anti termite chemical as per manufacture's directions. All Beech wood should be French origion only.(Also submitt minimum one year warranty / garanty written on your  latter paid)</t>
  </si>
  <si>
    <t>b</t>
  </si>
  <si>
    <t>Kg</t>
  </si>
  <si>
    <t>Providing and applying 3 coats of Plastic emulsion paint (apply with roller only) over one primer coat after making good any unevennes by  filling with ICI or Berger factory made filling to surfaces of walls, ceiling and soffits of beams etc, at any floor/ any height, complete in all respects and as directed by the Engineer Incharge.</t>
  </si>
  <si>
    <t>Providing, making and fixing in position Bulkhead over Teller's counter, 6" high wooden box  consisting of rough wood frame @ 24"c/c both ways covered with 3/4" thick MDF at front/ bottom/ back/ sides veneered with 22 Swg non magnatic S.S sheet wtih 1" dia S.S studs, 3"x12" wooden elements consisting of Partal wood frame covered with 1/2" thick Beech wood  properly hanged/ fixed with wall/ RCC slab/ beam consisting of 24"c/c wood frame covered with 3/4" thick MDF  including making grooves, cost of all fixing arrangements such as ties, struts, battens etc, matt lacquer polishing to ply/ wood and 03 to 04 coats of Berger allrounder paint to MDF, complete in all respects as per drawings and as directed by the Consutant/Engineer. (Heights of canopy included in the rate only measure bottom ( length x width) surface/ covered area of canopy)</t>
  </si>
  <si>
    <t>Providing and constructing gully trap chamber including earthen ware gully trap, RCC work, brick work, plastering and malleabe iron cover, complete in all respects and as directed by the Engineer.</t>
  </si>
  <si>
    <t>Providing and erecting in position domestic type water tank of (Super Tuff)  food grade polyethlene (grade PE 100) (3 ply) having 200 gallons capacity complete including fixing, fittings, over flow, wash out and testing, Complete in all respects and as directed by the Engineer.</t>
  </si>
  <si>
    <t>a)</t>
  </si>
  <si>
    <t>b)</t>
  </si>
  <si>
    <t>c)</t>
  </si>
  <si>
    <t>d)</t>
  </si>
  <si>
    <t>e)</t>
  </si>
  <si>
    <t>Providing, laying and fixing in position Aluminum composite panel cladding consisting of 4mm thick Aluminum composite Korean (HOWSOLPAN/ Alcopanel) or approved equivalent sheets in desired colour fixed with rivets over 1"x2" heavy duty aluminum frame fixed in wall/ RCC beam etc. with rawal bolts at any floor/ any height including bending, cutting, molding and cutting/ fixing of  sheets  in grooves with silicon, scaffolding, lifting, hoisting etc and all other required accessories, complete in all respects as per drawings and as directed by the Engineer. (external side)</t>
  </si>
  <si>
    <t xml:space="preserve">  1/2" dia. C.P. brass double bib cock.</t>
  </si>
  <si>
    <t xml:space="preserve"> Toilet paper holder</t>
  </si>
  <si>
    <t xml:space="preserve"> Towel Rail</t>
  </si>
  <si>
    <t>Providing and fxing UPVC Floor trap Dadex make 'Nikasi' or equivalent including cement concrete (1:2:4) chambers all around with heavy duty Stainless Steel grating, hinged on one end of " SONEX",  "MASTER" make complete in all respects.</t>
  </si>
  <si>
    <t xml:space="preserve"> Internal &amp; External Plaster </t>
  </si>
  <si>
    <t>External Wall, Projection Weather Shield ( if required approved by engineer)</t>
  </si>
  <si>
    <t>Providing and applying of 3x coats of synthetic enemal paint ICI or approved equivalent after preparing of surface on existing work done  part, cement  etc, complete in all respects and as directed by the Engineer Incharge.</t>
  </si>
  <si>
    <t>Providing and installing M.S angle iron brackets, treated with rust proof paint and enamel coating for external A/C's units fixed to the wall slab with Hilti bolts.</t>
  </si>
  <si>
    <t>RFT</t>
  </si>
  <si>
    <t>Rs.</t>
  </si>
  <si>
    <t>RS.</t>
  </si>
  <si>
    <t>Providing and fixing European Type "A" quality water closet Pakistan made Porta (China make) white or coloured complete with plastic seat cover and 3 gallons down flush cistern including 1/2" dia. C.P. stop cock (heavy) and 1/2" dia. C.P. copper inlet connection (heavy) etc., complete in all respects as per drawings and specifications and as directed by the Engineer.</t>
  </si>
  <si>
    <t>Providing, making and fixing in position wooden false ceiling consisting of  1/2" thick MDF  over 1½"x1½" local Partal wood frame @ 24"c/c properly hanged/ fixed with wall/ RCC slab/ beam including all fixing arrangements such as ties, struts, battens etc and 4"x6" wooden battens consisting of Partal wood frame covered with 1/2" thick MDF veneered with 1/8" thick Ash ply  matt lacquer polishing to ply and 03 to 04 coats of Berger All Rounder paint including cost of making openings for fixing and supporting light fittings, complete in all respects as per drawing and as directed by the Engineer.</t>
  </si>
  <si>
    <t>a</t>
  </si>
  <si>
    <t>Point</t>
  </si>
  <si>
    <t>c</t>
  </si>
  <si>
    <t>d</t>
  </si>
  <si>
    <t>e</t>
  </si>
  <si>
    <t>f</t>
  </si>
  <si>
    <t>f. Wiring of Bell point (only for strong room)</t>
  </si>
  <si>
    <t>a. Same as item above but wiring point to point with 3x1C 2.5mm sq mm.</t>
  </si>
  <si>
    <t>Provide and install of wiring from DB for 15 A 3-pin switch socket outlet with 2x4 sqmm+ECC 1x4 sqmm single core PVC wire in 1" dia PVC conduit surface or recessed mounted including all accessories.</t>
  </si>
  <si>
    <t>i) 1 No Data RJ-45 Outlet</t>
  </si>
  <si>
    <t>ii) 1 No Telephone RJ-45 Outlet</t>
  </si>
  <si>
    <t>iii) 2 Nos 13A 3-pin flat socket (UPS power)</t>
  </si>
  <si>
    <t>iv) 1 Nos 5A 3-pin Round Socket (Raw Power)</t>
  </si>
  <si>
    <t>Supply, installation and connection of the following lighting fixtures as specified complete with lamps, starters, holders, capacitors, ballasts, etc including all mounting accessories of make Philips/Sunlight. Complete in all respect.</t>
  </si>
  <si>
    <t xml:space="preserve">Down lighter. Aluminium matt anodized philips down light with energy saver 25 watts one year replace  warntee.  </t>
  </si>
  <si>
    <t>Vanity Light. IFL Model 985 or 935 1x18W mirror light as per sample approved.</t>
  </si>
  <si>
    <t>g</t>
  </si>
  <si>
    <t>h</t>
  </si>
  <si>
    <t>5xICx16mm2 PVC wires in (For LT panel to Light DB &amp; Power DB) 50mm dia PVC conduit</t>
  </si>
  <si>
    <t xml:space="preserve"> 7xICx10mm2 PVC wires (For UPS SMPB to UPS DB) in 50mm dia PVC conduit</t>
  </si>
  <si>
    <t xml:space="preserve">4 core 25mm2 PVC Cable </t>
  </si>
  <si>
    <t>INCOMING</t>
  </si>
  <si>
    <t>3-CTs' ratio 300/5</t>
  </si>
  <si>
    <t>1-Digital Ammeter</t>
  </si>
  <si>
    <t>1-Ammeter selector switch</t>
  </si>
  <si>
    <t>1-Digital Voltmeter +Voltmeter selectro switch</t>
  </si>
  <si>
    <t>3-Phase indication lights</t>
  </si>
  <si>
    <t>OUTGOING</t>
  </si>
  <si>
    <t>1X30 ATP MCCB</t>
  </si>
  <si>
    <t>Distribution Board: Supply, install and connect following surface mounted DB's of 16 SWG sheet with 20% space for future requirement with MCB and CB (of Merlin Gerlin/Terasaki) and all mounting accessories as per the drawings. Complete in all respect (make Libra/Hussain/Sunbeam)</t>
  </si>
  <si>
    <t xml:space="preserve">1…25 ATP MCB (6 KA) </t>
  </si>
  <si>
    <t>20-10/15/20/25 ASP MCB (6 KA)</t>
  </si>
  <si>
    <t>3-32 ADP MCCB (10 KA)</t>
  </si>
  <si>
    <t>10-10/15 ASP MCB (6 KA)</t>
  </si>
  <si>
    <t>Supply and install 1" PVC conduit (Galco/Beta/Popular) and place separately each of the CAT-6 UTP - 4 pairs cable and telephone cable including floor cutting, surface/concealed fixing, pull boxes, back boxes etc. Complete in all respect as per the drawing</t>
  </si>
  <si>
    <t>a. Data Point with cat-6 4 pairs cable</t>
  </si>
  <si>
    <t>Points</t>
  </si>
  <si>
    <t>b. Telephone points with 2 pair 0.6 mm cable</t>
  </si>
  <si>
    <t>Supply, installation of 10 pairs shielded 0.6 mm dia Telephone cable including labeling at both ends, from PABX to PTCL board</t>
  </si>
  <si>
    <t>TJB: Supply, install and connect of telephone junction box with 20 pairs tag block surface mounted with cover fabricated in 16 SWG sheet steel housing with brass earth terminal as per specifications and drawings.</t>
  </si>
  <si>
    <t>E</t>
  </si>
  <si>
    <t xml:space="preserve"> 1-Gang Switch</t>
  </si>
  <si>
    <t xml:space="preserve"> 2-Gang Switch</t>
  </si>
  <si>
    <t xml:space="preserve"> 3-Gang Switch</t>
  </si>
  <si>
    <t>4-Gang Switch</t>
  </si>
  <si>
    <t xml:space="preserve"> RJ-11 Outlet for Voice/Tel make CLIPSAL/3M</t>
  </si>
  <si>
    <t xml:space="preserve"> 13 A 3Pin flat socket (UPS power) make CLIPSAL</t>
  </si>
  <si>
    <t xml:space="preserve"> 5A 3-pin Round Socket (Raw Power) make CLIPSAL.</t>
  </si>
  <si>
    <t xml:space="preserve"> 15A 3-pin Power Plug (Raw Power) make CLIPSAL</t>
  </si>
  <si>
    <t>Providing and fitting Glazed earthen ware water closet, squatter type (Porta), combined with foot rest, Best  Quality including Plastic made Flushing tank, Porta, master tee stop cock for cistern water inlet and C.P connector with nuts and fitting, approved other ancillary material complete in all respect.</t>
  </si>
  <si>
    <t>F</t>
  </si>
  <si>
    <t>Supply, installation and connection of the following main, sub main 600 V/1000V grade single/4/3.5 core PVC insulated copper cables clipped to surface with cleats raceway as per drawings and specifications. (make PAK / FAST Cables).</t>
  </si>
  <si>
    <t xml:space="preserve">Supply, installation, connection of wires cables, and commissioning of distribution boards concealed type or to be installed on wall, made of 16 SWG M.S. sheet degreased and derusted, zinc phosphated,finished with electro ststic powder coating of 15 micron thickness sheet with hinged door, handle, catcher, earthing bar and neutral link with necessary holes, nuts, bolts, washers, earthing of DB door with braided copper internal wiring , PVC cable glands for incoming and out going wires/cables, 2 earthing terminals designation label engraved on plastic sheet of appropriate size to be pasted on the front side of  DB, 3 phase indication lamps of color red, yellow, blue (LED Type) moulded  case  circuit breaker with overload and short circuit protection (MCCB) to be installed on the incoming side, Ics not less than 10 KA , and for miniature circuit breakers Icu 10 KA make M.G., Legrand  (France), ABB (Italy) Terasaki (Japan) having overload and short circuit protection, including cost  of all necessary fixing accessories complete in all respect. Manufactured by any one of the given Manufacturers JEI, SA Electric, AREVA, Siemens Pak, I Power Associates, Sun beem Engineering      </t>
  </si>
  <si>
    <t xml:space="preserve"> DB (LIGHT &amp; POWER)</t>
  </si>
  <si>
    <t xml:space="preserve"> DB - UPS</t>
  </si>
  <si>
    <t>Junction Boxes : Supply, install and connect junction boxes/pull boxes 12"x6"x4" fabricated from 16 SWG sheet with cover plate stove enameled to be installed inrecessed wall as per the drawings. Complete in all respects.</t>
  </si>
  <si>
    <t>Providing and installation Anti Shutter Flim of 175 micron , 3MM Brand where required.</t>
  </si>
  <si>
    <t xml:space="preserve">Providing and laying 1/2"- 3/4" thick ordinary portland cement sand plaster up to cealing lavel in 1:4 ratio to walls, edges, corners etc, including preparation of surface before plastering by rubbing with wire brush and with clean water, including curing, finishing and scaffolding, including removal of existing defective plaster where ever required and as directed by the Engineer Incharge. </t>
  </si>
  <si>
    <t xml:space="preserve">  Soap Dispensor</t>
  </si>
  <si>
    <t>1X63 ATP MCCB</t>
  </si>
  <si>
    <t>1-63 ATP MCCB (10 KA)</t>
  </si>
  <si>
    <t xml:space="preserve"> RJ-45 Outlet for Data make CLIPSAL/3M</t>
  </si>
  <si>
    <t>Exhaust Fan:  Provide and install exhaust fan  complete with all accessories three year warntee.</t>
  </si>
  <si>
    <t xml:space="preserve">Providing and fixing 2 Nos. USA Copper Pipe with insulation for split units make (Muller) (charged as per final measurement on site). The return and supply copper tubing to be sized as per manufacturer's recommendation and to be drawn in separate Aeroflex insulators with gray tape.  (deduct the copper pipe quantiity alrady available with AC by company) </t>
  </si>
  <si>
    <t xml:space="preserve">Providing and laying 1:3:6 cement concrete floor, 6"  minimum thickness for Kitchen /  Washroom / Vanity / Plinth Protection and AC outer Unit Platform including curing, hacking/ chipping of existing surface for bounding where necessary, etc. Complete in all respects. </t>
  </si>
  <si>
    <t>f)</t>
  </si>
  <si>
    <t>B)</t>
  </si>
  <si>
    <t>C)</t>
  </si>
  <si>
    <t>D)</t>
  </si>
  <si>
    <t>Muslim Shower</t>
  </si>
  <si>
    <t>Light point controlled by one switch</t>
  </si>
  <si>
    <t>Light point from point to point.</t>
  </si>
  <si>
    <t>Light point wiring in Fire/Flame proof M.S pipe with auto door switch off complete (only for vault)</t>
  </si>
  <si>
    <t>Exhaust fan point wiring.</t>
  </si>
  <si>
    <t>Wiring of  10 A 3 pin socket point</t>
  </si>
  <si>
    <t>1-100  or 125 ATP MCCB (25 KA) both thermal and magnetic adjustable setting</t>
  </si>
  <si>
    <t>Description of Work</t>
  </si>
  <si>
    <t>A</t>
  </si>
  <si>
    <t>B</t>
  </si>
  <si>
    <t>C</t>
  </si>
  <si>
    <t>D</t>
  </si>
  <si>
    <t xml:space="preserve"> 6-Gang Switch</t>
  </si>
  <si>
    <r>
      <t>Providing and fixing of</t>
    </r>
    <r>
      <rPr>
        <b/>
        <sz val="12"/>
        <rFont val="Times New Roman"/>
        <family val="1"/>
      </rPr>
      <t xml:space="preserve"> Window Grills and Grill Door</t>
    </r>
    <r>
      <rPr>
        <sz val="12"/>
        <rFont val="Times New Roman"/>
        <family val="1"/>
      </rPr>
      <t xml:space="preserve"> with hold fasts consisting of 1"x1"x16 SWG pipe framing and 1/2"Sq.M.S solid bars as per drawing including 3 coats of ICI Dulux enamel painting over one coat of red oxide, complete in all respects and as directed by the Engineer.</t>
    </r>
  </si>
  <si>
    <r>
      <rPr>
        <b/>
        <sz val="12"/>
        <rFont val="Times New Roman"/>
        <family val="1"/>
      </rPr>
      <t>Circuit Wiring:-</t>
    </r>
    <r>
      <rPr>
        <sz val="12"/>
        <rFont val="Times New Roman"/>
        <family val="1"/>
      </rPr>
      <t xml:space="preserve"> Provide and install from DB to switch/first light points with 2x2.5sq mm+ECC 1x2.5sq mm single core PVC wires in 1" dia. PVC conduit. Surface or concealed mounted including all accessories. Complete in all respect (make FAST Cables).</t>
    </r>
  </si>
  <si>
    <r>
      <t xml:space="preserve"> </t>
    </r>
    <r>
      <rPr>
        <b/>
        <sz val="11"/>
        <rFont val="Times New Roman"/>
        <family val="1"/>
      </rPr>
      <t xml:space="preserve">Split A/C':s </t>
    </r>
    <r>
      <rPr>
        <sz val="11"/>
        <rFont val="Times New Roman"/>
        <family val="1"/>
      </rPr>
      <t>unit from distribution board to respective Split A.C wired with 3x4mm² (P+N+CPC) PVC insulated 300/500 V grade wire, manufactured by M/s. FAST cable or as specified in Annexure A, in 25mm dia PVC conduit make Beta, Polo or Popular, recessed in wall/floor, above false ceiling or as required as per site conditions, all PVC conduit accessories, pull boxes, steel pull wiresetc. Complete will all conduit &amp; wiring accessories. Wiring shall be done directly from the MCB installed in the respective DB without any claim of circuit. complete with suitable size 1.5mm thick sheet steel back box recessed in wall. Ccomplete with all accessories including termination.</t>
    </r>
  </si>
  <si>
    <r>
      <rPr>
        <b/>
        <sz val="12"/>
        <rFont val="Times New Roman"/>
        <family val="1"/>
      </rPr>
      <t>Technology Box</t>
    </r>
    <r>
      <rPr>
        <sz val="12"/>
        <rFont val="Times New Roman"/>
        <family val="1"/>
      </rPr>
      <t>: Providing and installing of adjustable 16 SWG MS Powder Coated Furniture/open/surface mounted Tech Box having base of 16 SWG sheet (make Powertel) or equivalent with earth connection, complete in all respects wth following outlets pvc back boxes.</t>
    </r>
  </si>
  <si>
    <t>The Bank of Khyber</t>
  </si>
  <si>
    <t xml:space="preserve">Unit of Measurements: </t>
  </si>
  <si>
    <t>FPS System of Units</t>
  </si>
  <si>
    <t>Project Short Title:</t>
  </si>
  <si>
    <t>General Terms &amp; Conditions:</t>
  </si>
  <si>
    <t>2. The quantities can be increased/decreased/deleted as per site requirements &amp; instructions of BOK engineer / management.</t>
  </si>
  <si>
    <t>3. All the items rates shall be inclusive of all applicable taxes (withholding tax, sales tax or any other) as per KPRA rules.</t>
  </si>
  <si>
    <t>Items Rate Base System:</t>
  </si>
  <si>
    <t>S.N</t>
  </si>
  <si>
    <t>Items Descriptions</t>
  </si>
  <si>
    <t>A/Unit</t>
  </si>
  <si>
    <t>Quantities</t>
  </si>
  <si>
    <t>Rate (Rs)</t>
  </si>
  <si>
    <t>Amount (Rs)</t>
  </si>
  <si>
    <t xml:space="preserve">A </t>
  </si>
  <si>
    <t>Civil &amp; Finishing Works:</t>
  </si>
  <si>
    <r>
      <t xml:space="preserve">Providing, laying, compacting &amp; curing etc.straight or curved, cast-in place cement concrete at any floor/height,  nominal mix. (1:2:4) using ordinary Portland cement, clean  sand  crushed stone  graded including vibrating through  vibrator, form work,   placing of all pipes and embedded items before concreting, curing, finishing etc, </t>
    </r>
    <r>
      <rPr>
        <i/>
        <sz val="12"/>
        <rFont val="Times New Roman"/>
        <family val="1"/>
      </rPr>
      <t>apply 3/4" thick cement plaster both sides of wall</t>
    </r>
    <r>
      <rPr>
        <sz val="12"/>
        <rFont val="Times New Roman"/>
        <family val="1"/>
      </rPr>
      <t xml:space="preserve"> complete as directed by the Engineer  (excluding the cost of steel reinforcement).</t>
    </r>
  </si>
  <si>
    <t>Plain Cement Concrete (P.C.C 1:4:8)</t>
  </si>
  <si>
    <t>Brick / Block Masonry</t>
  </si>
  <si>
    <t>Surface Rendering</t>
  </si>
  <si>
    <t>Porcelain Tile, Marble, Granite and Terazoo flooring Works</t>
  </si>
  <si>
    <t>Floor Porcelaine Tile (2ft x 2ft)-Hall area</t>
  </si>
  <si>
    <t>Kitchen &amp; Bathrooms tile (Walls &amp; Floors)</t>
  </si>
  <si>
    <r>
      <t xml:space="preserve">Providing, laying and fixing 2ft x 2ft or 1ft x 2ft size  Porcelaine  flooring tile Make RAK, Malasian, Italian or equivalent quality imported prociline tile in </t>
    </r>
    <r>
      <rPr>
        <b/>
        <i/>
        <u val="single"/>
        <sz val="12"/>
        <rFont val="Times New Roman"/>
        <family val="1"/>
      </rPr>
      <t>wood colour / texture</t>
    </r>
    <r>
      <rPr>
        <sz val="12"/>
        <rFont val="Times New Roman"/>
        <family val="1"/>
      </rPr>
      <t xml:space="preserve"> on  floors  over existing floors, filling the joints with Stile Laticrete grout,  including cost of all materials, tile bond, base preparation with mortar cutting and labour, complete in all respectas per drawings and as directed by the Engineer. (Base price: 270 per Sft)</t>
    </r>
  </si>
  <si>
    <t>Conglomerate flooring works in Store and Vault room</t>
  </si>
  <si>
    <t>Provide &amp; laying conglomerate floor (two coat work) with top layer of 1/2" thick wearing surface of one part of cement 2 parts of stone chips passing 3/16" sieve over bottom layer of cement concrete (1:3:6) including surface finishing, rubbing, polishing &amp; dividing in panels : 2" thick</t>
  </si>
  <si>
    <t>Brick Masonary 4.5" thick bath/kitchen inner wall</t>
  </si>
  <si>
    <t>g)</t>
  </si>
  <si>
    <t>Granite on Steps (on outside and inside stairs)</t>
  </si>
  <si>
    <t>Porcelaine Tile -Skirting</t>
  </si>
  <si>
    <t>h)</t>
  </si>
  <si>
    <t>Providing, laying and fixing 4" high  Porcelaine tile skirting Make RAK, Malasian, Italian or equivalent quality imported prociline tile in required colour / texture on  existing all types of walls, filling the joints with Stile Laticrete grout,  including cost of all materials, tile bond, base preparation with mortar cutting and labour, complete in all respectas per drawings and as directed by the Engineer. (Base price: 90 per Rft)</t>
  </si>
  <si>
    <t>Water Proofing in Kitchen/Washrooms etc</t>
  </si>
  <si>
    <t>Providing and laying cementious waterproofing treatment by brush application of ICS/Penetron international Ltd. Or approved equivalent on RCC slab before laying cement mortar 1:3:6 floor etc complete in all respects and as directed by the Engineer.(Bath / kitchen / Vanity floor). Specially in case of services area on first floor.</t>
  </si>
  <si>
    <t>Tuff Concrete tiles (Branch outside)</t>
  </si>
  <si>
    <t>False Ceiling</t>
  </si>
  <si>
    <t>Paint Work</t>
  </si>
  <si>
    <r>
      <t xml:space="preserve"> Internal Wall, Column, Beam, Slab </t>
    </r>
    <r>
      <rPr>
        <b/>
        <sz val="12"/>
        <rFont val="Times New Roman"/>
        <family val="1"/>
      </rPr>
      <t>ICI SWISS WHITE 6109</t>
    </r>
  </si>
  <si>
    <t>Sub Total of Civil Works:</t>
  </si>
  <si>
    <t>Wood Works</t>
  </si>
  <si>
    <t>Teller / Cash Counter (3 Seats)</t>
  </si>
  <si>
    <t>Bulk Head</t>
  </si>
  <si>
    <t>Wooden Skirting</t>
  </si>
  <si>
    <t>Wooden Ceiling / Palmet Beam Works in Manager room</t>
  </si>
  <si>
    <t>Wooden Cabinets</t>
  </si>
  <si>
    <r>
      <t>Gypsum Ceiling</t>
    </r>
    <r>
      <rPr>
        <i/>
        <sz val="12"/>
        <rFont val="Times New Roman"/>
        <family val="1"/>
      </rPr>
      <t xml:space="preserve"> </t>
    </r>
    <r>
      <rPr>
        <b/>
        <i/>
        <sz val="12"/>
        <rFont val="Times New Roman"/>
        <family val="1"/>
      </rPr>
      <t>(4' x 8')</t>
    </r>
  </si>
  <si>
    <t>Kitchen Hanging wall base cabinets</t>
  </si>
  <si>
    <t>Low Hight Credenza Cabinets for officers</t>
  </si>
  <si>
    <t>Providing, making and fixing openable/sliding type filing cabinets 16" deep consisting of 3/4" thick lamination board boxing / shutter, apply 2 mm Ash Ply on front shutter and top of cabinet with imported Ash wood  lipping allaround including imported best quality brass hinges, imported Ash wood front frames etc, locks, 4" high approved S.S handles,latch,lock, hinges including matt lacquer polishing complete in all respects as per drawings and as directed by the Engineer. Size (5ft length x 2.5ft high x 16" deep). Total quantity: 5 Nos min</t>
  </si>
  <si>
    <t>Full Height File Cabinets for Store</t>
  </si>
  <si>
    <t>Wooden Partition</t>
  </si>
  <si>
    <t>Full Height Wooden Partition</t>
  </si>
  <si>
    <t>Low Height Wooden Partition</t>
  </si>
  <si>
    <t>Wooden Vertical Drop beam</t>
  </si>
  <si>
    <t>Wooden Column Cladding</t>
  </si>
  <si>
    <t>Wooden Wall Penalling</t>
  </si>
  <si>
    <t>Work Station IT room</t>
  </si>
  <si>
    <t>Sub Total of Wood Works (Rs):</t>
  </si>
  <si>
    <t>Fabrication, MS Steel, Aluminium Works</t>
  </si>
  <si>
    <t>MS Grill on all windows &amp; Main door</t>
  </si>
  <si>
    <t>MS Door for Store &amp; Security Exit</t>
  </si>
  <si>
    <t>M.S Rolling Shutter</t>
  </si>
  <si>
    <r>
      <t xml:space="preserve">Providing, fabricating and fixing of </t>
    </r>
    <r>
      <rPr>
        <b/>
        <sz val="12"/>
        <rFont val="Times New Roman"/>
        <family val="1"/>
      </rPr>
      <t xml:space="preserve">M.S (Rolling) Shutter 20 guage sheet </t>
    </r>
    <r>
      <rPr>
        <sz val="12"/>
        <rFont val="Times New Roman"/>
        <family val="1"/>
      </rPr>
      <t>consisting of 1/4" dia M.S bars, springs, locking arrangements, hold fast, punching, drilling, making hole where required, fixing assembling by welding or without use of bolts, nuts, rivets, washers, sliding channels and execution/fixing in position including 3 coats of synathetic enamel paint over one coat of red oxide, complete in all respect as directed by Engineer.</t>
    </r>
  </si>
  <si>
    <t>MS Steel Stair</t>
  </si>
  <si>
    <t>Sub Total of Steel Works (Rs):</t>
  </si>
  <si>
    <t>12mm Thick Clear Glass</t>
  </si>
  <si>
    <t>Locker &amp; Vault Door</t>
  </si>
  <si>
    <t>Aluco Bond</t>
  </si>
  <si>
    <t>Roller Blinds</t>
  </si>
  <si>
    <t>Cheque Writing Desk &amp; BOK Logo</t>
  </si>
  <si>
    <t>Providing and fixing BOK loggo consisting of MDF wall panneling with fixing of 1"x2" ash wood grid frame with bolts/screws over MDF panneling1/8 Ashwood ply, two shelf of 8mm thick glass with proper sides supports, fixing of BOK logo on 3.5' x 3.5' 8mm thick glass 22 guage sheet including cutting, bending,fitting, fixing,paint complete in all respect.( 5' X 7')</t>
  </si>
  <si>
    <t>Sub Total of Glass Works:</t>
  </si>
  <si>
    <t>Solid Ash Woode Louver</t>
  </si>
  <si>
    <t>E)</t>
  </si>
  <si>
    <t>Plumbing Works</t>
  </si>
  <si>
    <t>Kitchen Vanity</t>
  </si>
  <si>
    <t>Indian Type Water Closet</t>
  </si>
  <si>
    <t>European Type Water Closet</t>
  </si>
  <si>
    <t>Sewerage Pipe Works</t>
  </si>
  <si>
    <t>Water Supply Pipe Works</t>
  </si>
  <si>
    <t>Fitting &amp; Fixtures</t>
  </si>
  <si>
    <t>Providing and fixing 30 gallons electric Geyser 'Delite, Super Asia' make, with fitting &amp; wiring arrangments or approved equivalent approved including all accessoires.</t>
  </si>
  <si>
    <t>Sub Total of Plumbing Works:</t>
  </si>
  <si>
    <t>Wiring &amp; Conduiting:</t>
  </si>
  <si>
    <r>
      <rPr>
        <b/>
        <sz val="12"/>
        <rFont val="Times New Roman"/>
        <family val="1"/>
      </rPr>
      <t xml:space="preserve">Sub Circuit Wiring:- </t>
    </r>
    <r>
      <rPr>
        <sz val="12"/>
        <rFont val="Times New Roman"/>
        <family val="1"/>
      </rPr>
      <t>a. Same as item above but wiring point to point with 2x2.5+ECC 1X2.5sqm singel core.</t>
    </r>
  </si>
  <si>
    <t>Provide and install 3x1.5 sq.mm single core PVC insulated grade copper wires in 1" dia. PVC conduit (make Galco/Beta/Popular). Surface or concealed mounted including all accessories, flexible connection between light point above suspended ceiling, connectors, cover plates, adaptors, sheet steel back boxes with brass earth terminal, complete in all respect, (make FAST  cables).</t>
  </si>
  <si>
    <t>Light Point Wiring:</t>
  </si>
  <si>
    <t>Power Point Wiring:</t>
  </si>
  <si>
    <t>Provide and install  wiring from DB for 13A. 3 pin switch socket outlets for Power (wapda) and UPS with 4x4 sq mm +ECC 1x2.5 sq mm single core PVC insulated copper wires in 1" dia. PVC counduit. Surface or concealed mounted with all accessories. (Sockets installed side by side shall be counted as one).</t>
  </si>
  <si>
    <t xml:space="preserve">Sign Light Wiring:  </t>
  </si>
  <si>
    <t>Provide and install wiring from DB for Sign Board and ATM Sign with 5x4 sqmm PVC insulated copper wires in 1" dia. PVC conduit concealed/surface mounted with all accessories.</t>
  </si>
  <si>
    <t>ACs Wiring</t>
  </si>
  <si>
    <t>Switches &amp; Sockets</t>
  </si>
  <si>
    <t xml:space="preserve">Switches: </t>
  </si>
  <si>
    <t xml:space="preserve">Sockets: </t>
  </si>
  <si>
    <t>Provide and install following switches including back boxes and all fixing accessories (make Clipsal/MK).</t>
  </si>
  <si>
    <t>Provide and install following sockets to be installed in floor boxes or on M.S back boxes.</t>
  </si>
  <si>
    <t xml:space="preserve">Back Box:  </t>
  </si>
  <si>
    <t>Supply and installation of 16 SWG sheet steel powder coated back box recessed in wall as required with earth point.</t>
  </si>
  <si>
    <t xml:space="preserve">Industrial Socket:  </t>
  </si>
  <si>
    <t>Electrical Fixtures:</t>
  </si>
  <si>
    <t>Main Cables</t>
  </si>
  <si>
    <t>Main Distribution Board:</t>
  </si>
  <si>
    <t>Sub Distribution Board (UPS)</t>
  </si>
  <si>
    <t xml:space="preserve">Earthing:  </t>
  </si>
  <si>
    <t>Telephone &amp; Data Points</t>
  </si>
  <si>
    <t>Network Switch</t>
  </si>
  <si>
    <t>Telephone Junction Box</t>
  </si>
  <si>
    <t>Security System Cabling:</t>
  </si>
  <si>
    <t>Supply and wiring for Camera and smoke detector ,used collisial cabel RG-6 AND POWER CABEL 3/29 PVC insulated cable in 20mm dia PVC pipe on surface or concealed in masonry including junction box, pull box, 16 SWG steel back box etc complete in all respect. Approximate 13 Cameras10 Somoke detectors</t>
  </si>
  <si>
    <t>Sub Total of Electric Works:</t>
  </si>
  <si>
    <t>G</t>
  </si>
  <si>
    <t>Air Conditioning Works:</t>
  </si>
  <si>
    <t>a.</t>
  </si>
  <si>
    <t>b.</t>
  </si>
  <si>
    <t>Copper Pipes</t>
  </si>
  <si>
    <t>Provide &amp; fix UPVC pipe for AC drain waters, Beta, Dadex, or popular (medium) conforming to BSS 1307 of 1957, along with GI fittings such as tees, elbows, unions, reducers, sockets, teflon tape for jointing, hangers, supports, sleeves, including testing and commissioning and insulation with Aeroflex insulation.</t>
  </si>
  <si>
    <t>3/4"  dia</t>
  </si>
  <si>
    <t>UPVC Drain Pipes</t>
  </si>
  <si>
    <t>Iron Brackets:</t>
  </si>
  <si>
    <t>Sub Total Air Conditioning Works:</t>
  </si>
  <si>
    <t>NOTE: The contractor representative shall countersign each page of the BOQ along with official seal.</t>
  </si>
  <si>
    <t>EXECUTIVE SUMMARY</t>
  </si>
  <si>
    <t>ESTIMATED COST</t>
  </si>
  <si>
    <t>Amount (PKRs)</t>
  </si>
  <si>
    <t>Sub Head</t>
  </si>
  <si>
    <t>Civil and Finishing Works</t>
  </si>
  <si>
    <t>Electrical Works</t>
  </si>
  <si>
    <t>Air Conditioning Works</t>
  </si>
  <si>
    <t>Grand Total (Rs):</t>
  </si>
  <si>
    <t xml:space="preserve">1. Grand Total Cost: </t>
  </si>
  <si>
    <t>2. Branch Area (Sft):</t>
  </si>
  <si>
    <t>Rate (Per Sq.ft) - S.No 1 / S.N 2:</t>
  </si>
  <si>
    <t>General Services Division-Construction &amp; Renovation Department</t>
  </si>
  <si>
    <t>Providing and laying 2.5" thick precast interlocking concrete pavers Envicrete/(Izhar/Tuff) or equivelant in desired pattern over 2" thick local sand including 4" thick PCC 1:3:6 over well compacted earth including edge pavers wherever required and joints filled with sand including preparation of surface at required level and cutting/filling where required in parking area, complete in all respects as per drawings and as directed by the Engineer. Increase quantity will be paid separately</t>
  </si>
  <si>
    <r>
      <t xml:space="preserve">Supply and Installation of Split Air Conditioners (SAC) </t>
    </r>
    <r>
      <rPr>
        <b/>
        <sz val="12"/>
        <rFont val="Times New Roman"/>
        <family val="1"/>
      </rPr>
      <t>INVERTER</t>
    </r>
    <r>
      <rPr>
        <sz val="12"/>
        <rFont val="Times New Roman"/>
        <family val="1"/>
      </rPr>
      <t xml:space="preserve">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</si>
  <si>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CONSTRUCTION &amp; RENOVATION OF NEW/EXISTING BRANCHES &amp; OFFICES</t>
  </si>
  <si>
    <t>Construction &amp; Renovation of Existing/New Branch &amp; Offices</t>
  </si>
  <si>
    <t>Branch Approximate Area: 1650 Sft</t>
  </si>
  <si>
    <t>R.C.C 1:2:4 (Locker , Vault etc)</t>
  </si>
  <si>
    <t xml:space="preserve"> R.C.C Wall / Footing / Column of Vault/Strong Room/ Slab 9 inch thick</t>
  </si>
  <si>
    <t>Providing and laying 3"-6" thick, 1:4:8 cement concrete floor  including curing, hacking/ chipping of existing surface for bounding/surface preparation or where necessary or required as per instruction by Engineer, etc. complete in all respects.</t>
  </si>
  <si>
    <t>P.C.C 1:3:6 (Kitchen, Wash room)</t>
  </si>
  <si>
    <t>Providing, cleaning, cutting, bending, placing and fixing in position 9" thick RCC walls for strong room &amp; locker  ttc., steel reinforcement including cost of spacer- blocks, steel chairs, pins, binding wire and those over laps which are not shown on drawings, complete  as directed by the Engineer. Hot rolled Deformed steel round bars of 40,000 psi yield strength conforming to ASTM A615 .</t>
  </si>
  <si>
    <t>Steel Reinforcement Grade-40 (Strong room walls)</t>
  </si>
  <si>
    <t>P.C.C 1:2:4 (Generator pad)</t>
  </si>
  <si>
    <t xml:space="preserve">Providing and laying 1:2:4 cement concrete floor, 9"  minimum thickness for Generator including curing, hacking/ chipping of existing surface for bounding where necessary, etc. Complete in all respects. </t>
  </si>
  <si>
    <t xml:space="preserve">Providing and laying PCC 1:3:6 Hollow Blocks/standard size Brick masonry walls/ steps, in foundation and above in superstructure at any floor, straight or curved placing ties with RCC members with 1/4" dia MS round bars where required set in cement sand (1:6) mortar including  curing, finishing and racking out joints, scaffolding, lifting, hoisting etc, . </t>
  </si>
  <si>
    <t xml:space="preserve">Brick Masonary 9" thick &amp; 9" high at Front </t>
  </si>
  <si>
    <t>Brick Masonary 9" thick for store, BM room and bunker/ ATM</t>
  </si>
  <si>
    <t>Floor Porcelaine Tile -Manager room/ Locker room</t>
  </si>
  <si>
    <t>Front Wall tiles</t>
  </si>
  <si>
    <t>Providing, laying and fixing 1ft x 2ft Master tiles, Shabeer tile, RAK or equivalent brand quality of approved color &amp; texture porcelain tiles on front walls upto 10'-20 ft hight with gray cement over 1/2" thick base plaster 1:4 (over walls) including chipping of existing plaster and labour complete in all respect as per drawings and as directed by the Engineer. (Base price: 270 per Sft)</t>
  </si>
  <si>
    <t>Granite in Door, Windows &amp; Front Glass Sills (9" wide)</t>
  </si>
  <si>
    <t>Providing, laying and fixing 1ft wide pre polished 3/4" thick best quality granite of approved color &amp; texture as a one ft wideTread &amp; 6" high riser Riser with gray cement over 1/2" thick base plaster 1:4 and required thickness base mortar ( 1:4) over existing concrete stairs, steel stairs etc filling the joints with Stile Laticrete grout, cutting, including cost of all materials, and labour complete in all respect as per drawings and as directed by the Engineer. (Base price: 650 per Sft)</t>
  </si>
  <si>
    <t>Providing, laying and fixing 9" wide pre polished 3/4" thick best quality granite of approved color &amp; texture in all doors, windows, main glass door, and main front glass sills with gray cement over 1/2" thick base plaster 1:4 and required thickness base mortar ( 1:4) over floors, filling the joints with Stile Laticrete grout, cutting, including cost of all materials, and labour complete in all respect as per drawings and as directed by the Engineer. (Base price: 650 per Sft)</t>
  </si>
  <si>
    <t>Gypsum board ceiling (2' x 2' Tiles ceiling)</t>
  </si>
  <si>
    <t xml:space="preserve">Providing &amp; laying gypsum board ceiling, 24" x24" Elephant brand (with aluminium back) in straight, curved, tiles or multiple profiles as per drawings, fixed with powder coated aluminium, "T" &amp; "L" section with galvanized metal suspension system, having provisions for light and AC grills Complete in all respect as per drawing and instruction of Architect. </t>
  </si>
  <si>
    <t>Providing laying 12mm thick gypsum 4'x8'  board false ELEPHANT brand ceiling with bulk head (mainly at perimeter and where required) using sheet size 4'x8'x1/2" thick with  aluminum channel including making provision for lighting coves, suspension system, tapered ends, fluorescent, incandescent, spot light, fixtures etc. Complete in all respect including Paint &amp; strip tape for joints with light pelmet as per drawing.</t>
  </si>
  <si>
    <t>Providing and fixing in position of Roller blinds consisting of best quality fabric of approved color to windows and fixed glazing including all fittings and assessories, with powder coated Aluminum top rail, complete in all respects directed by the Engineer.</t>
  </si>
  <si>
    <t>Planter</t>
  </si>
  <si>
    <t>Providing and construction of planters as designed by architect, consisting of 4.5" thick brick wall, plaster, approved split tile, apporved prepolished granite top of size 6ft x 2ft x 9inch (approximatley) complete in all respect and as specified.</t>
  </si>
  <si>
    <r>
      <t xml:space="preserve">Providing and making Teller's counter including 3" thick front and side walls (total 4 no) of counter consisting of Partal wood frame covered with 3/4" thick MDF and veneered with 1/8" thick Ash ply matt lacquer polished, Teller's working counter top at 2'-6" height covered with 3/4" thick polished Granite at top and front , and coustomer counter top at 3'-6" height consisting of 1½"x1½" Partal wood frame covered with 3/4" thick MDF and toped with 3/4" thick </t>
    </r>
    <r>
      <rPr>
        <b/>
        <sz val="12"/>
        <rFont val="Times New Roman"/>
        <family val="1"/>
      </rPr>
      <t>pre polished granite of approved color,</t>
    </r>
    <r>
      <rPr>
        <sz val="12"/>
        <rFont val="Times New Roman"/>
        <family val="1"/>
      </rPr>
      <t xml:space="preserve"> 12mm thick imported clear glass at front fixed with S.S studs, 5mm thick imported clear glass as dividers between teller's, 22Swg S.S non magnatic brush finish skirting at front panel fixed over hard foam with adhasive, </t>
    </r>
    <r>
      <rPr>
        <b/>
        <sz val="12"/>
        <rFont val="Times New Roman"/>
        <family val="1"/>
      </rPr>
      <t>3/4" Black Glaxy Granite or pure white color corion</t>
    </r>
    <r>
      <rPr>
        <sz val="12"/>
        <rFont val="Times New Roman"/>
        <family val="1"/>
      </rPr>
      <t xml:space="preserve"> or any other approved color fixed with S.S studs at front side of Teller's counter one each panel at front of each teller and rope light in perimeter of each panel, 16"x22"x28" wooden drawer unit 01No. unit for each teller consisting of 3/4" thick lamination board with 3/4"x1/2" imported Ash wood lipping  including imported rails, handles, locks etc,  Ash wood lipping, Complete in all respect.</t>
    </r>
  </si>
  <si>
    <t>Providing and fixing 1/2" thick, 6" high Solid ash wood skirting  / border fixed with steel screws including matt lacquer polishing complete in all respects as per drawings and as directed by the Engineer where required.</t>
  </si>
  <si>
    <t>Providing and fixing kitchen cabinets hanging type 15" deep 24" high consisting of 3/4"thick best quality lamination board boxing / shutters of approved design &amp; color with imported ash wood lipping brass hinges, locks, handles including matt lacquer polishing to wood, complete in all respects as per drawings and as directed by the Engineer.</t>
  </si>
  <si>
    <t>(Install Transperent PVC Sheet and bitumen coating at back of Cabinet on wall for the protection of dampness)</t>
  </si>
  <si>
    <t>Water proofing</t>
  </si>
  <si>
    <r>
      <t xml:space="preserve">Providing, making and fixing openable/sliding type filing cabinets 16" deep consisting of 3/4" thick lamination board boxing / shutter, apply 2 mm Ash Ply on front shutter and top of cabinet with imported Ash wood  lipping allaround including brass hinges, imported Ash wood front frames etc, locks, 4" high approved S.S handles,latch,lock, hinges including matt lacquer polishing complete in all respects as per drawings and as directed by the Engineer. </t>
    </r>
    <r>
      <rPr>
        <sz val="12"/>
        <rFont val="Times New Roman"/>
        <family val="1"/>
      </rPr>
      <t>Size (4ft wide x 8ft high x 16" deep)</t>
    </r>
  </si>
  <si>
    <t>Full Height Wooden Partition with glass</t>
  </si>
  <si>
    <r>
      <t xml:space="preserve">Providing, making and fixing in position 4" thick </t>
    </r>
    <r>
      <rPr>
        <b/>
        <sz val="12"/>
        <rFont val="Times New Roman"/>
        <family val="1"/>
      </rPr>
      <t xml:space="preserve">Full height </t>
    </r>
    <r>
      <rPr>
        <sz val="12"/>
        <rFont val="Times New Roman"/>
        <family val="1"/>
      </rPr>
      <t xml:space="preserve">wooden partitions consisting of 1½"x2.5" Partal wood frame @ 24" c/c covered with 3/4" thick MDF both sides and emulsion paint of approved color, including 2" thick 2.5" width solid Ash wood at edges and to be fixed with ceiling complete in all respects and as directed by the Engineer. </t>
    </r>
  </si>
  <si>
    <r>
      <t>Providing, making and fixing in position 4" thick</t>
    </r>
    <r>
      <rPr>
        <b/>
        <sz val="12"/>
        <rFont val="Times New Roman"/>
        <family val="1"/>
      </rPr>
      <t xml:space="preserve"> </t>
    </r>
    <r>
      <rPr>
        <sz val="12"/>
        <rFont val="Times New Roman"/>
        <family val="1"/>
      </rPr>
      <t>and 4ft high</t>
    </r>
    <r>
      <rPr>
        <b/>
        <sz val="12"/>
        <rFont val="Times New Roman"/>
        <family val="1"/>
      </rPr>
      <t xml:space="preserve"> Low height</t>
    </r>
    <r>
      <rPr>
        <sz val="12"/>
        <rFont val="Times New Roman"/>
        <family val="1"/>
      </rPr>
      <t xml:space="preserve"> wooden partitions consisting of 1½"x2.5" Partal wood frame @ 24" c/c covered with 3/4" thick MDF both sides veneered with 1/8" thick Ash ply matt lacquer polished and 1/2" thick, 4" wide at top/ sides solid Ash wood lipping allaround, matt lacquer plishing, complete in all respects and as directed by the Engineer. </t>
    </r>
  </si>
  <si>
    <t xml:space="preserve">Providing, making and fixing 4"  thick wooden vertical drop beam in any depth  over  glazed / glasss partitions consisting of  3/4" thick  MDF on both faces  over 2"x1½" partal wood frame @ 24"c/c both way properly hanged/ fixed with wall/ RCC slab/ beam including making grooves, including paint, cost of all fixing arrangements such as ties, struts, battens etc,  complete in all respects as per drawings and as directed by the Engineer. </t>
  </si>
  <si>
    <r>
      <t>Providing, making and fixing in position</t>
    </r>
    <r>
      <rPr>
        <b/>
        <sz val="12"/>
        <rFont val="Times New Roman"/>
        <family val="1"/>
      </rPr>
      <t xml:space="preserve"> wooden cladding</t>
    </r>
    <r>
      <rPr>
        <sz val="12"/>
        <rFont val="Times New Roman"/>
        <family val="1"/>
      </rPr>
      <t xml:space="preserve"> over RCC columns  consisting of 3/4" thick MDF veneered with 1/8" thick Ash ply over 1½"x2" thick local Partal wood frame,  1/2" thick 4" high Ash wood skirting at top &amp; bottom, matt lacquer polishing to wood/ ply, complete in all respects as per drawings and as directed by the Engineer.</t>
    </r>
  </si>
  <si>
    <r>
      <t>Providing, making and fixing in position</t>
    </r>
    <r>
      <rPr>
        <b/>
        <sz val="12"/>
        <rFont val="Times New Roman"/>
        <family val="1"/>
      </rPr>
      <t xml:space="preserve"> Wall Penalling </t>
    </r>
    <r>
      <rPr>
        <sz val="12"/>
        <rFont val="Times New Roman"/>
        <family val="1"/>
      </rPr>
      <t>over Brick  Masonary/RCC Wall  consisting of 3/4" thick MDF veneered with 1/8" thick Ash ply over 2"x2" thick local Partal wood frame @1.5' c/c,  including matt lacquer polishing to wood/ ply, complete in all respects as per drawings and as directed by the Engineer</t>
    </r>
  </si>
  <si>
    <t>Providing and fixing 1.5" thick first class wooden flush door shutter with solid core of Partal wood, finished with MDF on both sides of approved design and 1½"x1.5" imported Ash wood lipping all around, 3"x1/2" imported Ash wood architraves all sides, full wall width solid Ash wood 2" thick chockhat, matt lacquer polishing to wood,  S.S push plate where required, best quality imported door lock complete in all respects as per drawings and as directed by the Engineer.</t>
  </si>
  <si>
    <t>Flush MDF Door</t>
  </si>
  <si>
    <t>Providing and fixing solid ash wood Louver shutter to hide MPB and DBs, with wooden frame side partation and Ash wood louver strips, including polishing, Complete in all respect as per drawing and as directed by Architect.</t>
  </si>
  <si>
    <t>Providing and fixing in position Computer/ Back office/ Accounts counter size 2'-3" W x2.5' height consisting of 3/4" thick lasani sheet with 1½"x3/4" imported  Ash wood edging supported by 3/4"x3/4" lasani sheet or wooden frame complete in all respect.</t>
  </si>
  <si>
    <t>Bath room Door (2.5' x 7')</t>
  </si>
  <si>
    <t>Kitchen Door (3.0' x 7')</t>
  </si>
  <si>
    <t>IT Room (3.0' x 7')</t>
  </si>
  <si>
    <t>Cash counter (3.0' x 7)</t>
  </si>
  <si>
    <t>ATM (3.0' x 7') with 9" x 4" glass at 5.5 ft level</t>
  </si>
  <si>
    <t>Providing and Fixing of iron shelf in  store up to cealing height consisting 2" x 2" x 2"' angel iron with adjustabel divder / shelf of same specification with 2"' chacker plate including welding, fitting, fixing, paint or pre fab adjustable shelfcomplete in all respect. Shelf size 4 ft x 8 ftx 2.5 ft</t>
  </si>
  <si>
    <t>Powder Coated Iron Shelf for Store</t>
  </si>
  <si>
    <t>Front fixed glass</t>
  </si>
  <si>
    <t xml:space="preserve">ATM back grill door </t>
  </si>
  <si>
    <t>Main front gill door</t>
  </si>
  <si>
    <r>
      <t xml:space="preserve">Providing, fabricating and fixing of </t>
    </r>
    <r>
      <rPr>
        <b/>
        <sz val="12"/>
        <rFont val="Times New Roman"/>
        <family val="1"/>
      </rPr>
      <t>MS Door</t>
    </r>
    <r>
      <rPr>
        <sz val="12"/>
        <rFont val="Times New Roman"/>
        <family val="1"/>
      </rPr>
      <t xml:space="preserve"> consisting of 2-1/2"x10"x 16SWG M.S main frame with 1"x1"x16 SWG M.S pipe door leaf frame  2' c/c both way covered with 16 SWG sheet on both side including hinges, lock, earl,  3 coats of ICI Dulux enamel painting over 1 coat of  red oxide, complete in all respects as per drawings and as directed by the Engineer.</t>
    </r>
  </si>
  <si>
    <t>S.S Railing</t>
  </si>
  <si>
    <r>
      <t xml:space="preserve">Providing and fixing 2'-9" high </t>
    </r>
    <r>
      <rPr>
        <b/>
        <sz val="12"/>
        <rFont val="Times New Roman"/>
        <family val="1"/>
      </rPr>
      <t>Stainless Steel 18 guage Stair Railing</t>
    </r>
    <r>
      <rPr>
        <sz val="12"/>
        <rFont val="Times New Roman"/>
        <family val="1"/>
      </rPr>
      <t xml:space="preserve"> consisting of 2" dia, 2'-9" high pipe, 1/2" dia S.S pipes in center, S.S vertical supports  @ 3'-0" c/c approximately including base plates, S.S nut bolts and all other accessories, complete in all respects as per drawings and as directed by the Engineer.</t>
    </r>
  </si>
  <si>
    <t>Providing &amp; Fixing of Vault/ Locker's room door along with grill door by approved vendor. Size 4' x 7'</t>
  </si>
  <si>
    <t>Aluminium Section / Glass works</t>
  </si>
  <si>
    <t>BOK logo paper</t>
  </si>
  <si>
    <t>Providing and installation 12mm thick imported Polished   clear glass (UAE / KSA)  with 100 mm x 50 mm  top &amp; bottom Ash Wood rails, as per approved design. Contractor is required to provide joints between the panels with minimum 5mm thick clear silicon from Dow corning or other approved by the Engineer. Complete in all respects.</t>
  </si>
  <si>
    <t>12mm Thick Clear Glass Door</t>
  </si>
  <si>
    <r>
      <t>Providing and installing of 12mm thick imported  clear glass door including  100mm  x 50 mm high top &amp; bottom Ash Wood Rail, heavey duty imported (G.C.C) door opening machine, 36" long S.S. door handle set, locking arrangement,complete in all respects as per drawings and as directed by the Engineer Incharge.</t>
    </r>
    <r>
      <rPr>
        <b/>
        <sz val="12"/>
        <rFont val="Times New Roman"/>
        <family val="1"/>
      </rPr>
      <t>(  Local  made machine is not allowed</t>
    </r>
    <r>
      <rPr>
        <sz val="12"/>
        <rFont val="Times New Roman"/>
        <family val="1"/>
      </rPr>
      <t xml:space="preserve">) </t>
    </r>
  </si>
  <si>
    <t>Antishutter film</t>
  </si>
  <si>
    <t>Frost paper</t>
  </si>
  <si>
    <t>Providing and installtion of frost paper on glass and glass door as per apporved design pattern complete in all respect.</t>
  </si>
  <si>
    <t>Providing and installtion of BOK logo paper on main front glass  complete in all respect.</t>
  </si>
  <si>
    <t>Bath Vanity</t>
  </si>
  <si>
    <t>Providing and fixing vitereous China wash hand basin "A" quality Pakistan made  'PORTA' China (white or coloured) vanity type (with out pedestal and with out collar i.e under type) including 1 1/4" dia SS bottle trap 'Master' make waste couplings,C.P. plug with chain, 1/2" dia C.P. flexible copper inlet hot and cold pipes, mixer (Master Premium quality) including stop cocks C.P.(heavy), including 2 -1/2" thick RCC vanity shelf topped with 3/4" thick Granite top of approved color and side skirting with round of  edging complete in all  respects as per drawing and as directed by the Engineer.</t>
  </si>
  <si>
    <t>Providing and fixing kitchen cabinets counter type 21"deep consisting of 1:2:4 RCC slab supported with brick wall at sides and center, plaster, core cutting for sink bowl, 3/4" Granite on top of approved color with round edging chemically polished complete in all respects and as directed by the Engineer.Granite base price Rs.650 sft.</t>
  </si>
  <si>
    <t>Hand Wash basin (inside bath room)</t>
  </si>
  <si>
    <t xml:space="preserve">Providing, installtion and fixing wash hand basin / pedastal with basin mixer including C.P. Tee stop, wase coupling, bottle trap and fixing, connection pipes, connection to water line, C.P brass union, nuts, washers etc complete in all respect as per drawing </t>
  </si>
  <si>
    <t>Sink Bowl</t>
  </si>
  <si>
    <t>Providing, fixing, cutting, jointing and testing uPVC 4" dia piping conforming to ISO 3633:1991 including uPVC fittings with solvent cement jointing Dadex make "Nikasi Type B" or approved equal, rates include cost of clamping to walls and ceiling, hangers, supports, cutting through walls and providing sleeves through concrete slabs for pipe lines and pipe fittings of the following diameters:</t>
  </si>
  <si>
    <r>
      <t>Providing, fixing, jointing and testing 1/2" PPR pipes Dadex make or approved equivalent pressure pipe for cold/hot water as per DIN 8077-8078, PN-20 for pipes and DIN 16962, PN-25 for fittings (polyfusion welded joints) inside building including fittings and specials (sockets tees, elbows, bends, crosses, reducers, adaptor, plugs and union etc.) supported on walls or suspended from roof slab or run in chases including pipe hangers, supports, cutting and making good the chases and holes, complete in all respects.</t>
    </r>
    <r>
      <rPr>
        <b/>
        <sz val="12"/>
        <rFont val="Times New Roman"/>
        <family val="1"/>
      </rPr>
      <t>Hot &amp; Cold Water Pipes</t>
    </r>
  </si>
  <si>
    <t>Looking mirror</t>
  </si>
  <si>
    <t>Floor trap:</t>
  </si>
  <si>
    <t>Gully Trap</t>
  </si>
  <si>
    <t>Water Tank:</t>
  </si>
  <si>
    <t>Electric Geyser:</t>
  </si>
  <si>
    <t>Supply and install 63 A 3-pin industrial socket outlet and plug with complete fixing and mounting. (2 in ATM and 2 in IT room)</t>
  </si>
  <si>
    <t>SMD ceiling light 12 Watt Make AURA, Fiam or Philips Two year replacing warntee.</t>
  </si>
  <si>
    <t>SMD ceiling light 6 watt Make AURA, Fiam or Philips Two year replacing warntee.</t>
  </si>
  <si>
    <t>Ceiling Recessed Fan:  Provide and install ceiling recessed fan Make  Master three year warntee. For each officer, cash counter, BM room, visitior area, guard room.</t>
  </si>
  <si>
    <r>
      <t>Earthing: Excavation of earth pit (3.5ft x 3.5ft x 10ft), fixing of copper strip (25mm x 3mm) pure electrolytic 99.9% with copper plate size: 600mm x 600mm x 3mm(pure electrolyte 99.9% by bolt and nuts with spring washer (including contineous brazing for 600mm) GI size: 40mm heavy duty of 30ft length. GI pipe should by vertically fitted into the earth pit and filling at by alternate layer of carcoal and salt (120 Kg each) and pouring fresh quality of soil from outside places as required and approved by Electrical Inspector &amp; complete in all respect to achieve earth resistance of one ohms &amp; contruction of inspection chamber with medium duty C&gt;I cover 12"x12" complete in all respects.(Including Earth Cable of 25 mm from earthing to connecting point for DBs). The rate shall be inclusive of earth connection with Main DBs and ATM complete in all respect.</t>
    </r>
    <r>
      <rPr>
        <b/>
        <sz val="12"/>
        <rFont val="Times New Roman"/>
        <family val="1"/>
      </rPr>
      <t xml:space="preserve"> (Supply and installation of 3x16sq mm single core PVC cable in 38mm dia PVC pipe (Class E) from earth to pit to connecting point for  DBs.)</t>
    </r>
  </si>
  <si>
    <t>Supply, install and connection Network managable SWITCH make Sisco of 24 port including data cabinet rak of 24 u with patch pannel of 24 port make 3M including front/rear cable organizer and with 3 meter long patch cords/9 meter long drop cords with RJ-45 plugs/connectors etc on both sides as per site requirement complete.</t>
  </si>
  <si>
    <t>Air Conditioning Units (Inverter)</t>
  </si>
  <si>
    <t>Air Conditioning Units Simple</t>
  </si>
  <si>
    <t xml:space="preserve"> 1.0 Ton Dawlance, Mitsubishi or Hier or equivalent brand (BM and Cash counter)</t>
  </si>
  <si>
    <t xml:space="preserve"> 1.5 Ton Dawlance, Mitsubishi or Hier or equivalent brand (Hall area)</t>
  </si>
  <si>
    <r>
      <t xml:space="preserve">Supply and Installation of Split Air Conditioners (SAC) </t>
    </r>
    <r>
      <rPr>
        <sz val="12"/>
        <rFont val="Times New Roman"/>
        <family val="1"/>
      </rPr>
      <t>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</si>
  <si>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 xml:space="preserve"> 1.0 Ton Dawlance, Mitsubishi or Hier or equivalent brand (IT Room and ATM)</t>
  </si>
  <si>
    <t>MISCELLENEOUS / OPTIONAL WORKS</t>
  </si>
  <si>
    <r>
      <t xml:space="preserve">Providing, making and fixing in position 4" thick </t>
    </r>
    <r>
      <rPr>
        <b/>
        <sz val="12"/>
        <rFont val="Times New Roman"/>
        <family val="1"/>
      </rPr>
      <t xml:space="preserve">Full height </t>
    </r>
    <r>
      <rPr>
        <sz val="12"/>
        <rFont val="Times New Roman"/>
        <family val="1"/>
      </rPr>
      <t>wooden partitions consisting of 1½"x2.5" Partal wood frame @ 24" c/c covered with 3/4" thick MDF both sides and emulsion paint of approved color and 1/2" thick, 3½" wide Ash wood skirting at top and bottom at both sides, including 2" thick 4" width solid Ash wood frame for 12 mm thick imported clear glass fixed (if required) complete in all respects and as directed by the Engineer.</t>
    </r>
  </si>
  <si>
    <t>Providing, making and fabricating in position angle iron steel stair from ground floor to Basement &amp; first floor consisting 2"x2"x2 angel iron, steel patti,  the bottom Steel plate 2 soat for trade and riser for steps complete in all respects as per drawings and as directed by the Engineer Including the cost of Black Glaxy granite step and S.S non megnatic railling both side complete in all respect. (Floor to Floor)</t>
  </si>
  <si>
    <t>Supply, install and connection Network managable SWITCH make Sisco of 8 port including data cabinet rak of 6 u with patch pannel of 24 port make 3M including front/rear cable organizer and with 3 meter long patch cords/9 meter long drop cords with RJ-45 plugs/connectors etc on both sides as per site requirement complete.</t>
  </si>
  <si>
    <t>Providing and installtion of 2U data rack with 8 port switch complete in all respect.</t>
  </si>
  <si>
    <t>Providing and installation of 32 A changeover</t>
  </si>
  <si>
    <t>Providing and installation of small size UPS DB in ATM.Booth</t>
  </si>
  <si>
    <t>Providing and installation of small size power DB in ATM/Booth</t>
  </si>
  <si>
    <t>Providing and fixing looking Mirro 5mm thick complete with frame and fixing clamps including all accessories required for installation.</t>
  </si>
  <si>
    <t xml:space="preserve">Providing, laying and fixing 2ft x 2ft  Porcelaine  flooring tile Make RAK, Malasian, Italian or equivalent quality imported prociline tile in required colour / texture on  floors  over existing floors, filling the joints with Stile Laticrete grout,  including cost of all materials, tile bond, base preparation with mortar cutting and labour, complete in all respectas per drawings and as directed by the Engineer. </t>
  </si>
  <si>
    <t xml:space="preserve">Providing, laying and fixing 1ft x 2ft Master tiles, Shabeer tile, RAK or equivalent brand quality of approved color &amp; texture porcelain tiles in kitchen/ bath rooms floors and on walls upto 4'-0" hight with gray cement over 1/2" thick base plaster 1:4 (over walls) including chipping of existing plaster  and required thickness base mortar ( 1:4) over floors, filling the joints with Stile Laticrete grout, cutting, including cost of all materials, and labour complete in all respect as per drawings and as directed by the Engineer. </t>
  </si>
  <si>
    <t>PVC Panneling</t>
  </si>
  <si>
    <t xml:space="preserve">Providing and fixing of PVC panelling complete in all respect </t>
  </si>
  <si>
    <t>Wooden Flooring</t>
  </si>
  <si>
    <t>Providing and fixing of best quality imported wooden flooring along with complete fitting arrangments</t>
  </si>
  <si>
    <t>sft</t>
  </si>
  <si>
    <t>1. The quantities are typical and developed on the basis of 1650 sft area branch.</t>
  </si>
  <si>
    <t>4. The payment will be made on item rate basis as per actual.</t>
  </si>
  <si>
    <t>5. The non schedule items cost will be made/paid to contractor on the star rate basis (Material market price + Supply + fixing Charges + taxes + profit).</t>
  </si>
  <si>
    <t xml:space="preserve">NOTE: The bidder shall also quote rate /fill the Misc.items BOQ but it will not be considered in evlauation. </t>
  </si>
  <si>
    <t>LOT-1</t>
  </si>
  <si>
    <t>CATAGORY-1,2,3 &amp; 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</si>
</sst>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_(* #,##0.000_);_(* \(#,##0.000\);_(* &quot;-&quot;??_);_(@_)"/>
    <numFmt numFmtId="177" formatCode="0.0%"/>
    <numFmt numFmtId="178" formatCode="_ * #,##0.00_ ;_ * \-#,##0.00_ ;_ * &quot;-&quot;??_ ;_ @_ "/>
    <numFmt numFmtId="179" formatCode="_(* #,##0.0_);_(* \(#,##0.0\);_(* &quot;-&quot;?_);_(@_)"/>
    <numFmt numFmtId="180" formatCode="0.00000"/>
    <numFmt numFmtId="181" formatCode="0.0000"/>
    <numFmt numFmtId="182" formatCode="0.000"/>
  </numFmts>
  <fonts count="64">
    <font>
      <sz val="12"/>
      <name val="Times New Roman"/>
      <family val="0"/>
    </font>
    <font>
      <b/>
      <sz val="14"/>
      <name val="Times New Roman"/>
      <family val="1"/>
    </font>
    <font>
      <sz val="11"/>
      <name val="Times New Roman"/>
      <family val="1"/>
    </font>
    <font>
      <b/>
      <sz val="11"/>
      <name val="Times New Roman"/>
      <family val="1"/>
    </font>
    <font>
      <u val="single"/>
      <sz val="12"/>
      <color indexed="12"/>
      <name val="Times New Roman"/>
      <family val="1"/>
    </font>
    <font>
      <u val="single"/>
      <sz val="12"/>
      <color indexed="36"/>
      <name val="Times New Roman"/>
      <family val="1"/>
    </font>
    <font>
      <sz val="10"/>
      <name val="Arial"/>
      <family val="2"/>
    </font>
    <font>
      <sz val="10"/>
      <name val="Courier"/>
      <family val="3"/>
    </font>
    <font>
      <b/>
      <sz val="12"/>
      <name val="Times New Roman"/>
      <family val="1"/>
    </font>
    <font>
      <b/>
      <u val="single"/>
      <sz val="12"/>
      <name val="Times New Roman"/>
      <family val="1"/>
    </font>
    <font>
      <u val="single"/>
      <sz val="12"/>
      <name val="Times New Roman"/>
      <family val="1"/>
    </font>
    <font>
      <i/>
      <sz val="12"/>
      <name val="Times New Roman"/>
      <family val="1"/>
    </font>
    <font>
      <sz val="10"/>
      <name val="Times New Roman"/>
      <family val="1"/>
    </font>
    <font>
      <b/>
      <i/>
      <sz val="12"/>
      <name val="Times New Roman"/>
      <family val="1"/>
    </font>
    <font>
      <b/>
      <i/>
      <u val="single"/>
      <sz val="12"/>
      <name val="Times New Roman"/>
      <family val="1"/>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59"/>
      <name val="Times New Roman"/>
      <family val="1"/>
    </font>
    <font>
      <b/>
      <sz val="12"/>
      <color indexed="59"/>
      <name val="Arial Narrow"/>
      <family val="2"/>
    </font>
    <font>
      <b/>
      <sz val="10"/>
      <color indexed="59"/>
      <name val="Times New Roman"/>
      <family val="1"/>
    </font>
    <font>
      <i/>
      <sz val="10"/>
      <color indexed="59"/>
      <name val="Arial Narrow"/>
      <family val="2"/>
    </font>
    <font>
      <b/>
      <i/>
      <sz val="12"/>
      <color indexed="59"/>
      <name val="Times New Roman"/>
      <family val="1"/>
    </font>
    <font>
      <sz val="10"/>
      <color indexed="5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2" tint="-0.8999800086021423"/>
      <name val="Times New Roman"/>
      <family val="1"/>
    </font>
    <font>
      <b/>
      <sz val="12"/>
      <color theme="2" tint="-0.8999800086021423"/>
      <name val="Arial Narrow"/>
      <family val="2"/>
    </font>
    <font>
      <b/>
      <sz val="10"/>
      <color theme="2" tint="-0.8999800086021423"/>
      <name val="Times New Roman"/>
      <family val="1"/>
    </font>
    <font>
      <i/>
      <sz val="10"/>
      <color theme="2" tint="-0.8999800086021423"/>
      <name val="Arial Narrow"/>
      <family val="2"/>
    </font>
    <font>
      <b/>
      <i/>
      <sz val="12"/>
      <color theme="2" tint="-0.8999800086021423"/>
      <name val="Times New Roman"/>
      <family val="1"/>
    </font>
    <font>
      <sz val="10"/>
      <color theme="2" tint="-0.8999800086021423"/>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style="double"/>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double"/>
      <right>
        <color indexed="63"/>
      </right>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color indexed="63"/>
      </bottom>
    </border>
  </borders>
  <cellStyleXfs count="68">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2"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247">
    <xf numFmtId="0" fontId="0" fillId="0" borderId="1" xfId="0" applyAlignment="1">
      <alignment/>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xf>
    <xf numFmtId="0" fontId="2" fillId="0" borderId="1" xfId="0" applyFont="1" applyAlignment="1">
      <alignment horizontal="center"/>
    </xf>
    <xf numFmtId="0" fontId="2" fillId="0" borderId="11" xfId="0" applyFont="1" applyBorder="1" applyAlignment="1">
      <alignment horizontal="center"/>
    </xf>
    <xf numFmtId="0" fontId="0"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11" xfId="0" applyFont="1" applyBorder="1" applyAlignment="1">
      <alignment horizontal="center" vertical="top"/>
    </xf>
    <xf numFmtId="0" fontId="2" fillId="0" borderId="1" xfId="0" applyFont="1" applyAlignment="1">
      <alignment horizontal="center" vertical="top"/>
    </xf>
    <xf numFmtId="0" fontId="2" fillId="33" borderId="12" xfId="0" applyFont="1" applyFill="1" applyBorder="1" applyAlignment="1" quotePrefix="1">
      <alignment horizontal="center" vertical="center"/>
    </xf>
    <xf numFmtId="0" fontId="2" fillId="0" borderId="0" xfId="0" applyFont="1" applyBorder="1" applyAlignment="1">
      <alignment horizontal="left"/>
    </xf>
    <xf numFmtId="0" fontId="2" fillId="0" borderId="0" xfId="0" applyFont="1" applyBorder="1" applyAlignment="1">
      <alignment/>
    </xf>
    <xf numFmtId="174" fontId="57" fillId="0" borderId="0" xfId="0" applyNumberFormat="1" applyFont="1" applyBorder="1" applyAlignment="1">
      <alignment/>
    </xf>
    <xf numFmtId="174" fontId="57" fillId="0" borderId="0" xfId="0" applyNumberFormat="1" applyFont="1" applyBorder="1" applyAlignment="1">
      <alignment horizontal="center" vertical="center"/>
    </xf>
    <xf numFmtId="174" fontId="57" fillId="0" borderId="0" xfId="0" applyNumberFormat="1" applyFont="1" applyBorder="1" applyAlignment="1">
      <alignment vertical="center"/>
    </xf>
    <xf numFmtId="0" fontId="2" fillId="0" borderId="1" xfId="0" applyFont="1" applyAlignment="1">
      <alignment/>
    </xf>
    <xf numFmtId="0" fontId="0" fillId="0" borderId="12" xfId="0" applyFont="1" applyBorder="1" applyAlignment="1">
      <alignment horizontal="center" vertical="center"/>
    </xf>
    <xf numFmtId="0" fontId="0" fillId="0" borderId="12" xfId="0" applyFont="1" applyBorder="1" applyAlignment="1">
      <alignment vertical="center"/>
    </xf>
    <xf numFmtId="0" fontId="2" fillId="0" borderId="11" xfId="0" applyFont="1" applyBorder="1" applyAlignment="1">
      <alignment/>
    </xf>
    <xf numFmtId="0" fontId="0" fillId="0" borderId="12" xfId="0" applyFont="1" applyBorder="1" applyAlignment="1" quotePrefix="1">
      <alignment horizontal="center" vertical="top"/>
    </xf>
    <xf numFmtId="0" fontId="0" fillId="0" borderId="12" xfId="0" applyFont="1" applyBorder="1" applyAlignment="1">
      <alignment horizontal="justify" vertical="top" wrapText="1"/>
    </xf>
    <xf numFmtId="0" fontId="0" fillId="0" borderId="12" xfId="0" applyFont="1" applyBorder="1" applyAlignment="1">
      <alignment horizontal="center"/>
    </xf>
    <xf numFmtId="0" fontId="0" fillId="0" borderId="12" xfId="0" applyFont="1" applyBorder="1" applyAlignment="1">
      <alignment horizontal="center" vertical="top"/>
    </xf>
    <xf numFmtId="0" fontId="0" fillId="0" borderId="12" xfId="0" applyFont="1" applyBorder="1" applyAlignment="1" quotePrefix="1">
      <alignment horizontal="center" vertical="center"/>
    </xf>
    <xf numFmtId="0" fontId="0" fillId="34" borderId="12" xfId="0" applyFont="1" applyFill="1" applyBorder="1" applyAlignment="1" quotePrefix="1">
      <alignment horizontal="center" vertical="center"/>
    </xf>
    <xf numFmtId="0" fontId="0" fillId="34" borderId="12" xfId="0" applyFont="1" applyFill="1" applyBorder="1" applyAlignment="1">
      <alignment horizontal="center" vertical="center"/>
    </xf>
    <xf numFmtId="0" fontId="0" fillId="0" borderId="12" xfId="0" applyFont="1" applyBorder="1" applyAlignment="1" quotePrefix="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horizontal="justify" vertical="top" wrapText="1"/>
    </xf>
    <xf numFmtId="0" fontId="8" fillId="0" borderId="12" xfId="0" applyFont="1" applyBorder="1" applyAlignment="1" quotePrefix="1">
      <alignment horizontal="center" vertical="top" wrapText="1"/>
    </xf>
    <xf numFmtId="0" fontId="0" fillId="0" borderId="13" xfId="0" applyNumberFormat="1" applyFont="1" applyBorder="1" applyAlignment="1">
      <alignment horizontal="left" vertical="top" wrapText="1"/>
    </xf>
    <xf numFmtId="0" fontId="0" fillId="0" borderId="12" xfId="0" applyNumberFormat="1" applyFont="1" applyBorder="1" applyAlignment="1">
      <alignment vertical="top" wrapText="1"/>
    </xf>
    <xf numFmtId="0" fontId="8" fillId="0" borderId="12" xfId="0" applyFont="1" applyBorder="1" applyAlignment="1">
      <alignment horizontal="center" vertical="top" wrapText="1"/>
    </xf>
    <xf numFmtId="0" fontId="8" fillId="0" borderId="12" xfId="0" applyFont="1" applyBorder="1" applyAlignment="1">
      <alignment horizontal="center" vertical="top"/>
    </xf>
    <xf numFmtId="0" fontId="0" fillId="0" borderId="12" xfId="0" applyFont="1" applyBorder="1" applyAlignment="1">
      <alignment horizontal="center" vertical="center" wrapText="1"/>
    </xf>
    <xf numFmtId="0" fontId="0" fillId="0" borderId="12" xfId="0" applyNumberFormat="1" applyFont="1" applyBorder="1" applyAlignment="1">
      <alignment horizontal="justify" vertical="top" wrapText="1"/>
    </xf>
    <xf numFmtId="0" fontId="8" fillId="0" borderId="14" xfId="0" applyFont="1" applyBorder="1" applyAlignment="1">
      <alignment horizontal="center" vertical="top"/>
    </xf>
    <xf numFmtId="0" fontId="0" fillId="0" borderId="14" xfId="0" applyFont="1" applyBorder="1" applyAlignment="1">
      <alignment horizontal="justify" vertical="top" wrapText="1"/>
    </xf>
    <xf numFmtId="0" fontId="0" fillId="0" borderId="12" xfId="0" applyFont="1" applyBorder="1" applyAlignment="1">
      <alignment horizontal="justify" vertical="top"/>
    </xf>
    <xf numFmtId="0" fontId="0" fillId="0" borderId="12" xfId="61" applyFont="1" applyFill="1" applyBorder="1" applyAlignment="1" applyProtection="1">
      <alignment horizontal="justify" vertical="top" wrapText="1"/>
      <protection/>
    </xf>
    <xf numFmtId="0" fontId="0" fillId="0" borderId="12" xfId="0" applyFont="1" applyBorder="1" applyAlignment="1">
      <alignment vertical="top"/>
    </xf>
    <xf numFmtId="1"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justify" vertical="top" wrapText="1"/>
    </xf>
    <xf numFmtId="0" fontId="0" fillId="0" borderId="14" xfId="0" applyFont="1" applyBorder="1" applyAlignment="1">
      <alignment horizontal="center" vertical="top"/>
    </xf>
    <xf numFmtId="1" fontId="0" fillId="0" borderId="14" xfId="0" applyNumberFormat="1" applyFont="1" applyFill="1" applyBorder="1" applyAlignment="1">
      <alignment horizontal="justify" vertical="top" wrapText="1"/>
    </xf>
    <xf numFmtId="1" fontId="0" fillId="0" borderId="14" xfId="0" applyNumberFormat="1" applyFont="1" applyFill="1" applyBorder="1" applyAlignment="1">
      <alignment horizontal="center" vertical="center"/>
    </xf>
    <xf numFmtId="0" fontId="0"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0" fontId="2" fillId="0" borderId="12" xfId="59" applyNumberFormat="1" applyFont="1" applyFill="1" applyBorder="1" applyAlignment="1">
      <alignment horizontal="justify" vertical="top" wrapText="1"/>
      <protection/>
    </xf>
    <xf numFmtId="2" fontId="8" fillId="0" borderId="12" xfId="0" applyNumberFormat="1" applyFont="1" applyBorder="1" applyAlignment="1">
      <alignment horizontal="center" vertical="top" wrapText="1"/>
    </xf>
    <xf numFmtId="0" fontId="0" fillId="34" borderId="12" xfId="59" applyNumberFormat="1" applyFont="1" applyFill="1" applyBorder="1" applyAlignment="1">
      <alignment horizontal="justify" vertical="top" wrapText="1"/>
      <protection/>
    </xf>
    <xf numFmtId="0" fontId="8" fillId="0" borderId="12" xfId="0" applyFont="1" applyBorder="1" applyAlignment="1">
      <alignment horizontal="left" vertical="top" wrapText="1"/>
    </xf>
    <xf numFmtId="0" fontId="10"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5" xfId="0" applyFont="1" applyFill="1" applyBorder="1" applyAlignment="1" applyProtection="1">
      <alignment horizontal="justify" vertical="top" wrapText="1"/>
      <protection/>
    </xf>
    <xf numFmtId="0" fontId="2" fillId="0" borderId="12" xfId="60" applyFont="1" applyFill="1" applyBorder="1" applyAlignment="1" applyProtection="1">
      <alignment horizontal="justify" vertical="top" wrapText="1"/>
      <protection/>
    </xf>
    <xf numFmtId="0" fontId="2" fillId="0" borderId="12" xfId="60" applyFont="1" applyFill="1" applyBorder="1" applyAlignment="1" applyProtection="1">
      <alignment horizontal="center"/>
      <protection/>
    </xf>
    <xf numFmtId="0" fontId="0" fillId="0" borderId="12" xfId="60" applyFont="1" applyFill="1" applyBorder="1" applyAlignment="1" applyProtection="1">
      <alignment horizontal="justify" vertical="top" wrapText="1"/>
      <protection/>
    </xf>
    <xf numFmtId="0" fontId="2" fillId="0" borderId="12" xfId="60" applyFont="1" applyFill="1" applyBorder="1" applyAlignment="1">
      <alignment horizontal="center" vertical="center"/>
      <protection/>
    </xf>
    <xf numFmtId="0" fontId="2" fillId="0" borderId="12" xfId="60" applyFont="1" applyFill="1" applyBorder="1" applyAlignment="1" applyProtection="1">
      <alignment horizontal="center" vertical="center"/>
      <protection/>
    </xf>
    <xf numFmtId="0" fontId="2" fillId="0" borderId="16" xfId="0" applyFont="1" applyBorder="1" applyAlignment="1">
      <alignment/>
    </xf>
    <xf numFmtId="0" fontId="2" fillId="0" borderId="17" xfId="0" applyFont="1" applyBorder="1" applyAlignment="1">
      <alignment horizontal="center" vertical="top"/>
    </xf>
    <xf numFmtId="0" fontId="2" fillId="0" borderId="17" xfId="0" applyFont="1" applyBorder="1" applyAlignment="1">
      <alignment horizontal="center"/>
    </xf>
    <xf numFmtId="0" fontId="8" fillId="12" borderId="18" xfId="0" applyFont="1" applyFill="1" applyBorder="1" applyAlignment="1">
      <alignment horizontal="center" vertical="center"/>
    </xf>
    <xf numFmtId="0" fontId="8" fillId="12" borderId="12" xfId="0" applyFont="1" applyFill="1" applyBorder="1" applyAlignment="1">
      <alignment horizontal="left" vertical="center"/>
    </xf>
    <xf numFmtId="0" fontId="8" fillId="12" borderId="12"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left" vertical="center"/>
    </xf>
    <xf numFmtId="0" fontId="8" fillId="7" borderId="12" xfId="0" applyFont="1" applyFill="1" applyBorder="1" applyAlignment="1">
      <alignment horizontal="center" vertical="center"/>
    </xf>
    <xf numFmtId="0" fontId="0" fillId="0" borderId="19" xfId="0" applyFont="1" applyFill="1" applyBorder="1" applyAlignment="1">
      <alignment horizontal="center" vertical="center"/>
    </xf>
    <xf numFmtId="0" fontId="12" fillId="0" borderId="12" xfId="0" applyFont="1" applyBorder="1" applyAlignment="1">
      <alignment horizontal="justify" vertical="top" wrapText="1"/>
    </xf>
    <xf numFmtId="0" fontId="12" fillId="0" borderId="12" xfId="0" applyFont="1" applyBorder="1" applyAlignment="1">
      <alignment horizontal="center" vertical="center"/>
    </xf>
    <xf numFmtId="0" fontId="8" fillId="0" borderId="18" xfId="0" applyFont="1" applyFill="1" applyBorder="1" applyAlignment="1" applyProtection="1">
      <alignment horizontal="left" vertical="center"/>
      <protection locked="0"/>
    </xf>
    <xf numFmtId="0" fontId="0" fillId="0" borderId="19" xfId="0" applyFont="1" applyBorder="1" applyAlignment="1">
      <alignment horizontal="center" vertical="center"/>
    </xf>
    <xf numFmtId="0" fontId="11" fillId="0" borderId="12" xfId="0" applyFont="1" applyBorder="1" applyAlignment="1">
      <alignment horizontal="center" vertical="top" wrapText="1"/>
    </xf>
    <xf numFmtId="0" fontId="13" fillId="0" borderId="18" xfId="0" applyFont="1" applyBorder="1" applyAlignment="1">
      <alignment vertical="top"/>
    </xf>
    <xf numFmtId="0" fontId="8" fillId="16" borderId="18" xfId="0" applyFont="1" applyFill="1" applyBorder="1" applyAlignment="1">
      <alignment horizontal="center" vertical="top"/>
    </xf>
    <xf numFmtId="0" fontId="8" fillId="0" borderId="18" xfId="0" applyFont="1" applyFill="1" applyBorder="1" applyAlignment="1">
      <alignment horizontal="center" vertical="top"/>
    </xf>
    <xf numFmtId="0" fontId="8" fillId="0" borderId="19" xfId="0" applyFont="1" applyFill="1" applyBorder="1" applyAlignment="1">
      <alignment horizontal="right" vertical="center" wrapText="1"/>
    </xf>
    <xf numFmtId="0" fontId="2" fillId="0" borderId="0" xfId="0" applyFont="1" applyFill="1" applyBorder="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0" borderId="12" xfId="0" applyFont="1" applyFill="1" applyBorder="1" applyAlignment="1" quotePrefix="1">
      <alignment horizontal="center" vertical="center"/>
    </xf>
    <xf numFmtId="0" fontId="8" fillId="0" borderId="20" xfId="0" applyFont="1" applyFill="1" applyBorder="1" applyAlignment="1">
      <alignment horizontal="right" vertical="center" wrapText="1"/>
    </xf>
    <xf numFmtId="0" fontId="8" fillId="0" borderId="13" xfId="0" applyFont="1" applyBorder="1" applyAlignment="1">
      <alignment horizontal="center" vertical="top"/>
    </xf>
    <xf numFmtId="0" fontId="0"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left" vertical="center"/>
    </xf>
    <xf numFmtId="0" fontId="0" fillId="0" borderId="18" xfId="0" applyFont="1" applyBorder="1" applyAlignment="1">
      <alignment horizontal="center" vertical="top" wrapText="1"/>
    </xf>
    <xf numFmtId="0" fontId="0" fillId="0" borderId="19" xfId="0" applyFont="1" applyBorder="1" applyAlignment="1">
      <alignment horizontal="justify" vertical="top" wrapText="1"/>
    </xf>
    <xf numFmtId="0" fontId="0" fillId="0" borderId="18" xfId="0" applyFont="1" applyBorder="1" applyAlignment="1">
      <alignment horizontal="center" vertical="top"/>
    </xf>
    <xf numFmtId="0" fontId="8" fillId="0" borderId="12" xfId="0" applyFont="1" applyBorder="1" applyAlignment="1">
      <alignment horizontal="center" vertical="center" wrapText="1"/>
    </xf>
    <xf numFmtId="0" fontId="0" fillId="0" borderId="15" xfId="0" applyFont="1" applyBorder="1" applyAlignment="1">
      <alignment horizontal="center" vertical="top"/>
    </xf>
    <xf numFmtId="0" fontId="10" fillId="0" borderId="14" xfId="0" applyFont="1" applyBorder="1" applyAlignment="1">
      <alignment horizontal="center" vertical="center"/>
    </xf>
    <xf numFmtId="0" fontId="10" fillId="0" borderId="13" xfId="0" applyFont="1" applyBorder="1" applyAlignment="1">
      <alignment horizontal="center" vertical="center"/>
    </xf>
    <xf numFmtId="1" fontId="0" fillId="0" borderId="12" xfId="0" applyNumberFormat="1" applyFont="1" applyFill="1" applyBorder="1" applyAlignment="1" quotePrefix="1">
      <alignment horizontal="center" vertical="center"/>
    </xf>
    <xf numFmtId="0" fontId="8" fillId="0" borderId="14" xfId="0" applyFont="1" applyBorder="1" applyAlignment="1">
      <alignment horizontal="center" vertical="top" wrapText="1"/>
    </xf>
    <xf numFmtId="0" fontId="8" fillId="0" borderId="23" xfId="0" applyFont="1" applyBorder="1" applyAlignment="1">
      <alignment horizontal="center" vertical="top" wrapText="1"/>
    </xf>
    <xf numFmtId="0" fontId="8" fillId="0" borderId="15" xfId="0" applyFont="1" applyBorder="1" applyAlignment="1">
      <alignment horizontal="center" vertical="top" wrapText="1"/>
    </xf>
    <xf numFmtId="0" fontId="2" fillId="0" borderId="24" xfId="0" applyFont="1" applyBorder="1" applyAlignment="1">
      <alignment/>
    </xf>
    <xf numFmtId="0" fontId="8" fillId="0" borderId="18" xfId="0" applyFont="1" applyFill="1" applyBorder="1" applyAlignment="1">
      <alignment horizontal="center" vertic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7" xfId="0" applyFont="1" applyBorder="1" applyAlignment="1">
      <alignment horizontal="center"/>
    </xf>
    <xf numFmtId="0" fontId="8" fillId="0" borderId="22" xfId="0" applyFont="1" applyBorder="1" applyAlignment="1">
      <alignment horizontal="center" vertical="center" wrapText="1"/>
    </xf>
    <xf numFmtId="0" fontId="0" fillId="0" borderId="28" xfId="0" applyFont="1" applyBorder="1" applyAlignment="1">
      <alignment horizontal="center" vertical="center"/>
    </xf>
    <xf numFmtId="0" fontId="8" fillId="0" borderId="0" xfId="0" applyFont="1" applyBorder="1" applyAlignment="1">
      <alignment horizontal="left" vertical="center"/>
    </xf>
    <xf numFmtId="0" fontId="3" fillId="0" borderId="29" xfId="0" applyFont="1" applyBorder="1" applyAlignment="1">
      <alignment horizontal="left"/>
    </xf>
    <xf numFmtId="0" fontId="0" fillId="0" borderId="30" xfId="0" applyFont="1" applyBorder="1" applyAlignment="1">
      <alignment horizontal="center" vertical="center"/>
    </xf>
    <xf numFmtId="0" fontId="0" fillId="0" borderId="14" xfId="0" applyFont="1" applyBorder="1" applyAlignment="1">
      <alignment vertical="center"/>
    </xf>
    <xf numFmtId="174" fontId="2" fillId="0" borderId="0" xfId="45" applyNumberFormat="1" applyFont="1" applyBorder="1" applyAlignment="1">
      <alignment/>
    </xf>
    <xf numFmtId="174" fontId="0" fillId="0" borderId="12" xfId="45" applyNumberFormat="1" applyFont="1" applyFill="1" applyBorder="1" applyAlignment="1">
      <alignment vertical="center"/>
    </xf>
    <xf numFmtId="174" fontId="8" fillId="34" borderId="12" xfId="45" applyNumberFormat="1" applyFont="1" applyFill="1" applyBorder="1" applyAlignment="1">
      <alignment horizontal="center" vertical="center"/>
    </xf>
    <xf numFmtId="174" fontId="8" fillId="34" borderId="12" xfId="45" applyNumberFormat="1" applyFont="1" applyFill="1" applyBorder="1" applyAlignment="1">
      <alignment/>
    </xf>
    <xf numFmtId="174" fontId="8" fillId="34" borderId="12" xfId="45" applyNumberFormat="1" applyFont="1" applyFill="1" applyBorder="1" applyAlignment="1">
      <alignment vertical="center"/>
    </xf>
    <xf numFmtId="174" fontId="8" fillId="34" borderId="12" xfId="45" applyNumberFormat="1" applyFont="1" applyFill="1" applyBorder="1" applyAlignment="1">
      <alignment horizontal="left" vertical="center" wrapText="1"/>
    </xf>
    <xf numFmtId="174" fontId="8" fillId="34" borderId="14" xfId="45" applyNumberFormat="1" applyFont="1" applyFill="1" applyBorder="1" applyAlignment="1">
      <alignment/>
    </xf>
    <xf numFmtId="0" fontId="3" fillId="0" borderId="29" xfId="0" applyFont="1" applyBorder="1" applyAlignment="1">
      <alignment horizontal="right"/>
    </xf>
    <xf numFmtId="0" fontId="3" fillId="0" borderId="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2" fillId="0" borderId="33" xfId="0" applyFont="1" applyBorder="1" applyAlignment="1">
      <alignment horizontal="right"/>
    </xf>
    <xf numFmtId="0" fontId="3" fillId="0" borderId="35" xfId="0" applyFont="1" applyBorder="1" applyAlignment="1">
      <alignment horizontal="left"/>
    </xf>
    <xf numFmtId="0" fontId="3" fillId="0" borderId="36" xfId="0" applyFont="1" applyBorder="1" applyAlignment="1">
      <alignment horizontal="left"/>
    </xf>
    <xf numFmtId="174" fontId="2" fillId="0" borderId="11" xfId="45" applyNumberFormat="1" applyFont="1" applyBorder="1" applyAlignment="1">
      <alignment/>
    </xf>
    <xf numFmtId="174" fontId="2" fillId="0" borderId="1" xfId="45" applyNumberFormat="1" applyFont="1" applyBorder="1" applyAlignment="1">
      <alignment/>
    </xf>
    <xf numFmtId="174" fontId="2" fillId="0" borderId="0" xfId="45" applyNumberFormat="1" applyFont="1" applyBorder="1" applyAlignment="1">
      <alignment horizontal="center"/>
    </xf>
    <xf numFmtId="43" fontId="58" fillId="0" borderId="0" xfId="45" applyFont="1" applyBorder="1" applyAlignment="1">
      <alignment vertical="center"/>
    </xf>
    <xf numFmtId="43" fontId="59" fillId="0" borderId="0" xfId="45" applyFont="1" applyBorder="1" applyAlignment="1">
      <alignment vertical="center"/>
    </xf>
    <xf numFmtId="43" fontId="58" fillId="0" borderId="0" xfId="45" applyFont="1" applyBorder="1" applyAlignment="1">
      <alignment horizontal="center" vertical="center"/>
    </xf>
    <xf numFmtId="43" fontId="60" fillId="0" borderId="31" xfId="45" applyFont="1" applyBorder="1" applyAlignment="1">
      <alignment horizontal="left" vertical="center" indent="4"/>
    </xf>
    <xf numFmtId="43" fontId="60" fillId="0" borderId="29" xfId="45" applyFont="1" applyBorder="1" applyAlignment="1">
      <alignment horizontal="left" vertical="center" indent="1"/>
    </xf>
    <xf numFmtId="43" fontId="60" fillId="0" borderId="29" xfId="45" applyFont="1" applyBorder="1" applyAlignment="1">
      <alignment horizontal="left" vertical="center"/>
    </xf>
    <xf numFmtId="43" fontId="60" fillId="0" borderId="29" xfId="45" applyFont="1" applyBorder="1" applyAlignment="1">
      <alignment vertical="center"/>
    </xf>
    <xf numFmtId="43" fontId="60" fillId="0" borderId="32" xfId="45" applyFont="1" applyBorder="1" applyAlignment="1">
      <alignment vertical="center"/>
    </xf>
    <xf numFmtId="43" fontId="61" fillId="0" borderId="33" xfId="45" applyFont="1" applyBorder="1" applyAlignment="1">
      <alignment horizontal="left" vertical="center" indent="4"/>
    </xf>
    <xf numFmtId="43" fontId="61" fillId="0" borderId="0" xfId="45" applyFont="1" applyBorder="1" applyAlignment="1">
      <alignment horizontal="left" vertical="center"/>
    </xf>
    <xf numFmtId="43" fontId="61" fillId="0" borderId="0" xfId="45" applyFont="1" applyBorder="1" applyAlignment="1">
      <alignment vertical="center"/>
    </xf>
    <xf numFmtId="43" fontId="62" fillId="0" borderId="34" xfId="45" applyFont="1" applyBorder="1" applyAlignment="1">
      <alignment vertical="center"/>
    </xf>
    <xf numFmtId="43" fontId="61" fillId="0" borderId="35" xfId="45" applyFont="1" applyBorder="1" applyAlignment="1">
      <alignment horizontal="left" vertical="center" indent="4"/>
    </xf>
    <xf numFmtId="43" fontId="61" fillId="0" borderId="37" xfId="45" applyFont="1" applyBorder="1" applyAlignment="1">
      <alignment horizontal="left" vertical="center"/>
    </xf>
    <xf numFmtId="43" fontId="62" fillId="0" borderId="37" xfId="45" applyFont="1" applyBorder="1" applyAlignment="1">
      <alignment horizontal="center" vertical="center"/>
    </xf>
    <xf numFmtId="43" fontId="62" fillId="0" borderId="37" xfId="45" applyFont="1" applyBorder="1" applyAlignment="1">
      <alignment vertical="center"/>
    </xf>
    <xf numFmtId="43" fontId="61" fillId="0" borderId="37" xfId="45" applyFont="1" applyBorder="1" applyAlignment="1">
      <alignment vertical="center"/>
    </xf>
    <xf numFmtId="43" fontId="62" fillId="0" borderId="36" xfId="45" applyFont="1" applyBorder="1" applyAlignment="1">
      <alignment vertical="center"/>
    </xf>
    <xf numFmtId="43" fontId="58" fillId="0" borderId="0" xfId="45" applyFont="1" applyBorder="1" applyAlignment="1">
      <alignment horizontal="left" vertical="center"/>
    </xf>
    <xf numFmtId="43" fontId="63" fillId="0" borderId="0" xfId="45" applyFont="1" applyBorder="1" applyAlignment="1">
      <alignment horizontal="left" vertical="center"/>
    </xf>
    <xf numFmtId="174" fontId="8" fillId="12" borderId="12" xfId="45" applyNumberFormat="1" applyFont="1" applyFill="1" applyBorder="1" applyAlignment="1">
      <alignment horizontal="center" vertical="center"/>
    </xf>
    <xf numFmtId="174" fontId="8" fillId="0" borderId="19" xfId="45" applyNumberFormat="1" applyFont="1" applyFill="1" applyBorder="1" applyAlignment="1">
      <alignment horizontal="center" vertical="center"/>
    </xf>
    <xf numFmtId="174" fontId="8" fillId="0" borderId="20" xfId="45" applyNumberFormat="1" applyFont="1" applyFill="1" applyBorder="1" applyAlignment="1">
      <alignment horizontal="center" vertical="center"/>
    </xf>
    <xf numFmtId="43" fontId="8" fillId="7" borderId="18" xfId="45" applyFont="1" applyFill="1" applyBorder="1" applyAlignment="1">
      <alignment vertical="center"/>
    </xf>
    <xf numFmtId="43" fontId="8" fillId="7" borderId="19" xfId="45" applyFont="1" applyFill="1" applyBorder="1" applyAlignment="1">
      <alignment vertical="center"/>
    </xf>
    <xf numFmtId="174" fontId="8" fillId="7" borderId="19" xfId="45" applyNumberFormat="1" applyFont="1" applyFill="1" applyBorder="1" applyAlignment="1">
      <alignment vertical="center"/>
    </xf>
    <xf numFmtId="174" fontId="8" fillId="7" borderId="20" xfId="45" applyNumberFormat="1" applyFont="1" applyFill="1" applyBorder="1" applyAlignment="1">
      <alignment vertical="center"/>
    </xf>
    <xf numFmtId="174" fontId="0" fillId="0" borderId="19" xfId="45" applyNumberFormat="1" applyFont="1" applyFill="1" applyBorder="1" applyAlignment="1">
      <alignment horizontal="center" vertical="center"/>
    </xf>
    <xf numFmtId="174" fontId="0" fillId="0" borderId="20" xfId="45" applyNumberFormat="1" applyFont="1" applyFill="1" applyBorder="1" applyAlignment="1">
      <alignment horizontal="center" vertical="center"/>
    </xf>
    <xf numFmtId="174" fontId="0" fillId="0" borderId="12" xfId="45" applyNumberFormat="1" applyFont="1" applyBorder="1" applyAlignment="1">
      <alignment horizontal="center" vertical="center"/>
    </xf>
    <xf numFmtId="174" fontId="0" fillId="0" borderId="12" xfId="45" applyNumberFormat="1" applyFont="1" applyFill="1" applyBorder="1" applyAlignment="1">
      <alignment horizontal="center" vertical="center"/>
    </xf>
    <xf numFmtId="174" fontId="0" fillId="0" borderId="12" xfId="45" applyNumberFormat="1" applyFont="1" applyBorder="1" applyAlignment="1">
      <alignment vertical="center"/>
    </xf>
    <xf numFmtId="174" fontId="0" fillId="0" borderId="19" xfId="45" applyNumberFormat="1" applyFont="1" applyBorder="1" applyAlignment="1">
      <alignment horizontal="center" vertical="center"/>
    </xf>
    <xf numFmtId="174" fontId="0" fillId="0" borderId="20" xfId="45" applyNumberFormat="1" applyFont="1" applyBorder="1" applyAlignment="1">
      <alignment horizontal="center" vertical="center"/>
    </xf>
    <xf numFmtId="174" fontId="8" fillId="16" borderId="12" xfId="45" applyNumberFormat="1" applyFont="1" applyFill="1" applyBorder="1" applyAlignment="1">
      <alignment horizontal="center" vertical="center"/>
    </xf>
    <xf numFmtId="174" fontId="8" fillId="0" borderId="12" xfId="45" applyNumberFormat="1" applyFont="1" applyFill="1" applyBorder="1" applyAlignment="1">
      <alignment horizontal="center" vertical="center"/>
    </xf>
    <xf numFmtId="174" fontId="0" fillId="0" borderId="14" xfId="45" applyNumberFormat="1" applyFont="1" applyFill="1" applyBorder="1" applyAlignment="1">
      <alignment horizontal="center" vertical="center"/>
    </xf>
    <xf numFmtId="174" fontId="0" fillId="0" borderId="12" xfId="45" applyNumberFormat="1" applyFont="1" applyBorder="1" applyAlignment="1">
      <alignment horizontal="left" vertical="center" wrapText="1"/>
    </xf>
    <xf numFmtId="174" fontId="0" fillId="0" borderId="12" xfId="45" applyNumberFormat="1" applyFont="1" applyBorder="1" applyAlignment="1">
      <alignment horizontal="center" vertical="center" wrapText="1"/>
    </xf>
    <xf numFmtId="174" fontId="2" fillId="0" borderId="38" xfId="45" applyNumberFormat="1" applyFont="1" applyBorder="1" applyAlignment="1">
      <alignment/>
    </xf>
    <xf numFmtId="174" fontId="2" fillId="0" borderId="27" xfId="45" applyNumberFormat="1" applyFont="1" applyBorder="1" applyAlignment="1">
      <alignment horizontal="center"/>
    </xf>
    <xf numFmtId="174" fontId="2" fillId="0" borderId="39" xfId="45" applyNumberFormat="1" applyFont="1" applyBorder="1" applyAlignment="1">
      <alignment/>
    </xf>
    <xf numFmtId="174" fontId="2" fillId="0" borderId="11" xfId="45" applyNumberFormat="1" applyFont="1" applyBorder="1" applyAlignment="1">
      <alignment horizontal="center"/>
    </xf>
    <xf numFmtId="174" fontId="2" fillId="0" borderId="1" xfId="45" applyNumberFormat="1" applyFont="1" applyBorder="1" applyAlignment="1">
      <alignment horizontal="center"/>
    </xf>
    <xf numFmtId="0" fontId="0" fillId="34" borderId="19" xfId="0" applyFont="1" applyFill="1" applyBorder="1" applyAlignment="1" quotePrefix="1">
      <alignment horizontal="center" vertical="center"/>
    </xf>
    <xf numFmtId="0" fontId="0" fillId="0" borderId="12" xfId="0" applyBorder="1" applyAlignment="1">
      <alignment/>
    </xf>
    <xf numFmtId="0" fontId="0" fillId="0" borderId="12" xfId="0" applyBorder="1" applyAlignment="1">
      <alignment wrapText="1"/>
    </xf>
    <xf numFmtId="0" fontId="8" fillId="0" borderId="12" xfId="0" applyFont="1" applyBorder="1" applyAlignment="1">
      <alignment horizontal="justify" vertical="top" wrapText="1"/>
    </xf>
    <xf numFmtId="0" fontId="0" fillId="0" borderId="12" xfId="0" applyFont="1" applyBorder="1" applyAlignment="1">
      <alignment horizontal="left" vertical="top" wrapText="1" indent="1"/>
    </xf>
    <xf numFmtId="0" fontId="0" fillId="0" borderId="19" xfId="0" applyFont="1" applyBorder="1" applyAlignment="1" quotePrefix="1">
      <alignment horizontal="center" vertical="center"/>
    </xf>
    <xf numFmtId="0" fontId="0" fillId="0" borderId="12" xfId="0" applyFont="1" applyBorder="1" applyAlignment="1">
      <alignment/>
    </xf>
    <xf numFmtId="0" fontId="8" fillId="0" borderId="12" xfId="0" applyFont="1" applyBorder="1" applyAlignment="1">
      <alignment/>
    </xf>
    <xf numFmtId="0" fontId="8" fillId="0" borderId="12" xfId="0" applyFont="1" applyBorder="1" applyAlignment="1">
      <alignment horizontal="left" vertical="center"/>
    </xf>
    <xf numFmtId="0" fontId="0" fillId="0" borderId="12" xfId="0" applyFont="1" applyBorder="1" applyAlignment="1">
      <alignment wrapText="1"/>
    </xf>
    <xf numFmtId="0" fontId="0" fillId="0" borderId="12" xfId="0" applyBorder="1" applyAlignment="1">
      <alignment horizontal="center" vertical="center"/>
    </xf>
    <xf numFmtId="174" fontId="0" fillId="0" borderId="12" xfId="42" applyNumberFormat="1" applyFont="1" applyFill="1" applyBorder="1" applyAlignment="1">
      <alignment horizontal="center" vertical="center"/>
    </xf>
    <xf numFmtId="174" fontId="0" fillId="0" borderId="20" xfId="45" applyNumberFormat="1" applyFont="1" applyFill="1" applyBorder="1" applyAlignment="1">
      <alignment vertical="center"/>
    </xf>
    <xf numFmtId="43" fontId="0" fillId="0" borderId="12" xfId="45" applyFont="1" applyBorder="1" applyAlignment="1">
      <alignment horizontal="center" vertical="center" wrapText="1"/>
    </xf>
    <xf numFmtId="43" fontId="0" fillId="0" borderId="19" xfId="45" applyFont="1" applyFill="1" applyBorder="1" applyAlignment="1">
      <alignment horizontal="center" vertical="center"/>
    </xf>
    <xf numFmtId="0" fontId="2" fillId="0" borderId="0" xfId="0" applyFont="1" applyBorder="1" applyAlignment="1">
      <alignment horizontal="center" vertical="center"/>
    </xf>
    <xf numFmtId="174" fontId="3" fillId="0" borderId="29" xfId="0" applyNumberFormat="1" applyFont="1" applyBorder="1" applyAlignment="1">
      <alignment horizontal="left"/>
    </xf>
    <xf numFmtId="174" fontId="3" fillId="0" borderId="34" xfId="0" applyNumberFormat="1" applyFont="1" applyBorder="1" applyAlignment="1">
      <alignment/>
    </xf>
    <xf numFmtId="43" fontId="3" fillId="0" borderId="34" xfId="42" applyFont="1" applyBorder="1" applyAlignment="1">
      <alignment horizontal="left" indent="8"/>
    </xf>
    <xf numFmtId="43" fontId="58" fillId="0" borderId="0" xfId="45"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vertical="center"/>
    </xf>
    <xf numFmtId="43" fontId="58" fillId="35" borderId="0" xfId="45" applyFont="1" applyFill="1" applyBorder="1" applyAlignment="1">
      <alignment horizontal="left" vertical="center"/>
    </xf>
    <xf numFmtId="43" fontId="58" fillId="36" borderId="0" xfId="45" applyFont="1" applyFill="1" applyBorder="1" applyAlignment="1">
      <alignment vertical="center"/>
    </xf>
    <xf numFmtId="0" fontId="3" fillId="0" borderId="0" xfId="0" applyFont="1" applyBorder="1" applyAlignment="1">
      <alignment horizontal="left"/>
    </xf>
    <xf numFmtId="0" fontId="1" fillId="0" borderId="0" xfId="0" applyFont="1" applyBorder="1" applyAlignment="1">
      <alignment horizontal="center" vertical="center"/>
    </xf>
    <xf numFmtId="0" fontId="8" fillId="0" borderId="37" xfId="0" applyFont="1" applyBorder="1" applyAlignment="1">
      <alignment horizontal="center" vertical="center"/>
    </xf>
    <xf numFmtId="0" fontId="3" fillId="0" borderId="40" xfId="59" applyFont="1" applyBorder="1" applyAlignment="1">
      <alignment horizontal="center" wrapText="1"/>
      <protection/>
    </xf>
    <xf numFmtId="0" fontId="3" fillId="0" borderId="0" xfId="59" applyFont="1" applyBorder="1" applyAlignment="1">
      <alignment horizontal="center" wrapText="1"/>
      <protection/>
    </xf>
    <xf numFmtId="0" fontId="2" fillId="0" borderId="0" xfId="0" applyFont="1" applyBorder="1" applyAlignment="1">
      <alignment horizontal="left" vertical="top" wrapText="1"/>
    </xf>
    <xf numFmtId="174" fontId="0" fillId="0" borderId="14" xfId="45" applyNumberFormat="1" applyFont="1" applyFill="1" applyBorder="1" applyAlignment="1">
      <alignment horizontal="center" vertical="center"/>
    </xf>
    <xf numFmtId="174" fontId="0" fillId="0" borderId="23" xfId="45" applyNumberFormat="1" applyFont="1" applyFill="1" applyBorder="1" applyAlignment="1">
      <alignment horizontal="center" vertical="center"/>
    </xf>
    <xf numFmtId="174" fontId="0" fillId="0" borderId="15" xfId="45" applyNumberFormat="1" applyFont="1" applyFill="1" applyBorder="1" applyAlignment="1">
      <alignment horizontal="center" vertical="center"/>
    </xf>
    <xf numFmtId="0" fontId="8" fillId="16" borderId="19" xfId="0" applyFont="1" applyFill="1" applyBorder="1" applyAlignment="1">
      <alignment horizontal="right" vertical="center" wrapText="1"/>
    </xf>
    <xf numFmtId="0" fontId="8" fillId="16" borderId="20" xfId="0" applyFont="1" applyFill="1" applyBorder="1" applyAlignment="1">
      <alignment horizontal="right" vertical="center" wrapText="1"/>
    </xf>
    <xf numFmtId="43" fontId="58" fillId="0" borderId="0" xfId="45" applyFont="1" applyBorder="1" applyAlignment="1">
      <alignment horizontal="center" vertical="center"/>
    </xf>
    <xf numFmtId="43" fontId="59" fillId="0" borderId="0" xfId="45" applyFont="1" applyBorder="1" applyAlignment="1">
      <alignment horizontal="center" vertical="center"/>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8"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174" fontId="0" fillId="0" borderId="14" xfId="45" applyNumberFormat="1" applyFont="1" applyBorder="1" applyAlignment="1">
      <alignment horizontal="center" vertical="center" wrapText="1"/>
    </xf>
    <xf numFmtId="174" fontId="0" fillId="0" borderId="23" xfId="45" applyNumberFormat="1" applyFont="1" applyBorder="1" applyAlignment="1">
      <alignment horizontal="center" vertical="center" wrapText="1"/>
    </xf>
    <xf numFmtId="174" fontId="0" fillId="0" borderId="15" xfId="45"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174" fontId="3" fillId="0" borderId="0" xfId="45" applyNumberFormat="1" applyFont="1" applyBorder="1" applyAlignment="1">
      <alignment horizontal="center"/>
    </xf>
    <xf numFmtId="174" fontId="3" fillId="0" borderId="38" xfId="45" applyNumberFormat="1" applyFont="1" applyBorder="1" applyAlignment="1">
      <alignment horizontal="center"/>
    </xf>
    <xf numFmtId="174" fontId="2" fillId="0" borderId="0" xfId="45" applyNumberFormat="1" applyFont="1" applyBorder="1" applyAlignment="1">
      <alignment horizontal="center"/>
    </xf>
    <xf numFmtId="174" fontId="2" fillId="0" borderId="38" xfId="45" applyNumberFormat="1" applyFont="1" applyBorder="1" applyAlignment="1">
      <alignment horizontal="center"/>
    </xf>
    <xf numFmtId="174" fontId="0" fillId="0" borderId="0" xfId="45" applyNumberFormat="1" applyFont="1" applyBorder="1" applyAlignment="1">
      <alignment horizontal="left" wrapText="1"/>
    </xf>
    <xf numFmtId="174" fontId="0" fillId="0" borderId="38" xfId="45" applyNumberFormat="1" applyFont="1" applyBorder="1" applyAlignment="1">
      <alignment horizontal="left" wrapText="1"/>
    </xf>
    <xf numFmtId="174" fontId="2" fillId="0" borderId="0" xfId="45" applyNumberFormat="1" applyFont="1" applyBorder="1" applyAlignment="1">
      <alignment horizontal="left"/>
    </xf>
    <xf numFmtId="174" fontId="2" fillId="0" borderId="38" xfId="45" applyNumberFormat="1" applyFont="1" applyBorder="1" applyAlignment="1">
      <alignment horizontal="left"/>
    </xf>
    <xf numFmtId="43" fontId="58" fillId="0" borderId="25" xfId="45" applyFont="1" applyBorder="1" applyAlignment="1">
      <alignment horizontal="center" vertical="center"/>
    </xf>
    <xf numFmtId="43" fontId="58" fillId="0" borderId="38" xfId="45" applyFont="1" applyBorder="1" applyAlignment="1">
      <alignment horizontal="center" vertical="center"/>
    </xf>
    <xf numFmtId="43" fontId="59" fillId="0" borderId="25" xfId="45" applyFont="1" applyBorder="1" applyAlignment="1">
      <alignment horizontal="center" vertical="center"/>
    </xf>
    <xf numFmtId="43" fontId="59" fillId="0" borderId="38" xfId="45" applyFont="1" applyBorder="1" applyAlignment="1">
      <alignment horizontal="center" vertical="center"/>
    </xf>
    <xf numFmtId="43" fontId="58" fillId="0" borderId="26" xfId="45" applyFont="1" applyBorder="1" applyAlignment="1">
      <alignment horizontal="center" vertical="center"/>
    </xf>
    <xf numFmtId="43" fontId="58" fillId="0" borderId="27" xfId="45" applyFont="1" applyBorder="1" applyAlignment="1">
      <alignment horizontal="center" vertical="center"/>
    </xf>
    <xf numFmtId="43" fontId="58" fillId="0" borderId="39" xfId="45" applyFont="1" applyBorder="1" applyAlignment="1">
      <alignment horizontal="center" vertical="center"/>
    </xf>
    <xf numFmtId="0" fontId="2" fillId="36" borderId="0"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4" xfId="59"/>
    <cellStyle name="Normal_HVAC WORKS" xfId="60"/>
    <cellStyle name="Normal_PLUMBING WORK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37"/>
  <sheetViews>
    <sheetView view="pageBreakPreview" zoomScaleSheetLayoutView="100" zoomScalePageLayoutView="0" workbookViewId="0" topLeftCell="A1">
      <selection activeCell="B10" sqref="B10"/>
    </sheetView>
  </sheetViews>
  <sheetFormatPr defaultColWidth="9.00390625" defaultRowHeight="15.75"/>
  <cols>
    <col min="1" max="1" width="12.625" style="10" customWidth="1"/>
    <col min="2" max="2" width="52.75390625" style="10" customWidth="1"/>
    <col min="3" max="3" width="23.125" style="4" customWidth="1"/>
    <col min="4" max="4" width="11.25390625" style="132" customWidth="1"/>
    <col min="5" max="5" width="9.50390625" style="17" customWidth="1"/>
    <col min="6" max="6" width="6.875" style="17" customWidth="1"/>
    <col min="7" max="16384" width="9.00390625" style="17" customWidth="1"/>
  </cols>
  <sheetData>
    <row r="1" spans="1:43" ht="20.25" thickBot="1" thickTop="1">
      <c r="A1" s="203" t="s">
        <v>244</v>
      </c>
      <c r="B1" s="203"/>
      <c r="C1" s="203"/>
      <c r="D1" s="115"/>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row>
    <row r="2" spans="1:43" ht="17.25" thickBot="1" thickTop="1">
      <c r="A2" s="204" t="s">
        <v>245</v>
      </c>
      <c r="B2" s="204"/>
      <c r="C2" s="204"/>
      <c r="D2" s="115"/>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1:43" ht="16.5" thickBot="1" thickTop="1">
      <c r="A3" s="205"/>
      <c r="B3" s="206"/>
      <c r="C3" s="206"/>
      <c r="D3" s="115"/>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ht="17.25" thickBot="1" thickTop="1">
      <c r="A4" s="111"/>
      <c r="B4" s="111"/>
      <c r="C4" s="111"/>
      <c r="D4" s="115"/>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3" ht="33" customHeight="1" thickBot="1" thickTop="1">
      <c r="A5" s="90" t="s">
        <v>247</v>
      </c>
      <c r="B5" s="91" t="s">
        <v>112</v>
      </c>
      <c r="C5" s="109" t="s">
        <v>246</v>
      </c>
      <c r="D5" s="115"/>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1:43" ht="17.25" thickBot="1" thickTop="1">
      <c r="A6" s="110" t="s">
        <v>113</v>
      </c>
      <c r="B6" s="19" t="s">
        <v>248</v>
      </c>
      <c r="C6" s="116">
        <f>'Typical BOQ'!G74</f>
        <v>0</v>
      </c>
      <c r="D6" s="11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1:43" ht="17.25" thickBot="1" thickTop="1">
      <c r="A7" s="110" t="s">
        <v>114</v>
      </c>
      <c r="B7" s="19" t="s">
        <v>161</v>
      </c>
      <c r="C7" s="117">
        <f>'Typical BOQ'!G117</f>
        <v>0</v>
      </c>
      <c r="D7" s="115"/>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7.25" thickBot="1" thickTop="1">
      <c r="A8" s="110" t="s">
        <v>115</v>
      </c>
      <c r="B8" s="19" t="s">
        <v>180</v>
      </c>
      <c r="C8" s="118">
        <f>'Typical BOQ'!G135</f>
        <v>0</v>
      </c>
      <c r="D8" s="115"/>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17.25" thickBot="1" thickTop="1">
      <c r="A9" s="110" t="s">
        <v>116</v>
      </c>
      <c r="B9" s="19" t="s">
        <v>314</v>
      </c>
      <c r="C9" s="119">
        <f>'Typical BOQ'!G148</f>
        <v>0</v>
      </c>
      <c r="D9" s="115"/>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ht="17.25" thickBot="1" thickTop="1">
      <c r="A10" s="110" t="s">
        <v>76</v>
      </c>
      <c r="B10" s="19" t="s">
        <v>196</v>
      </c>
      <c r="C10" s="120">
        <f>'Typical BOQ'!G184</f>
        <v>0</v>
      </c>
      <c r="D10" s="115"/>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row>
    <row r="11" spans="1:43" ht="17.25" thickBot="1" thickTop="1">
      <c r="A11" s="110" t="s">
        <v>86</v>
      </c>
      <c r="B11" s="19" t="s">
        <v>249</v>
      </c>
      <c r="C11" s="118">
        <f>'Typical BOQ'!G282</f>
        <v>0</v>
      </c>
      <c r="D11" s="115"/>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row>
    <row r="12" spans="1:43" ht="17.25" thickBot="1" thickTop="1">
      <c r="A12" s="113" t="s">
        <v>233</v>
      </c>
      <c r="B12" s="114" t="s">
        <v>250</v>
      </c>
      <c r="C12" s="121">
        <f>'Typical BOQ'!G298</f>
        <v>0</v>
      </c>
      <c r="D12" s="115"/>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row>
    <row r="13" spans="1:43" ht="16.5" thickBot="1" thickTop="1">
      <c r="A13" s="112"/>
      <c r="B13" s="122" t="s">
        <v>251</v>
      </c>
      <c r="C13" s="194">
        <f>SUM(C6:C12)</f>
        <v>0</v>
      </c>
      <c r="D13" s="115"/>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ht="16.5" thickBot="1" thickTop="1">
      <c r="A14" s="1"/>
      <c r="B14" s="1"/>
      <c r="C14" s="1"/>
      <c r="D14" s="115"/>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ht="16.5" thickBot="1" thickTop="1">
      <c r="A15" s="123"/>
      <c r="B15" s="124"/>
      <c r="C15" s="125"/>
      <c r="D15" s="115"/>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row>
    <row r="16" spans="1:43" ht="16.5" thickBot="1" thickTop="1">
      <c r="A16" s="123"/>
      <c r="B16" s="126" t="s">
        <v>252</v>
      </c>
      <c r="C16" s="195">
        <f>C13</f>
        <v>0</v>
      </c>
      <c r="D16" s="115"/>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row>
    <row r="17" spans="1:43" ht="16.5" thickBot="1" thickTop="1">
      <c r="A17" s="123"/>
      <c r="B17" s="126" t="s">
        <v>253</v>
      </c>
      <c r="C17" s="127">
        <v>1650</v>
      </c>
      <c r="D17" s="115"/>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row>
    <row r="18" spans="1:43" ht="16.5" thickBot="1" thickTop="1">
      <c r="A18" s="123"/>
      <c r="B18" s="128" t="s">
        <v>254</v>
      </c>
      <c r="C18" s="196">
        <f>C16/C17</f>
        <v>0</v>
      </c>
      <c r="D18" s="11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6.5" thickBot="1" thickTop="1">
      <c r="A19" s="123"/>
      <c r="B19" s="126"/>
      <c r="C19" s="127"/>
      <c r="D19" s="115"/>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row>
    <row r="20" spans="1:43" ht="16.5" thickBot="1" thickTop="1">
      <c r="A20" s="1"/>
      <c r="B20" s="129"/>
      <c r="C20" s="130"/>
      <c r="D20" s="115"/>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row>
    <row r="21" spans="1:43" ht="16.5" thickBot="1" thickTop="1">
      <c r="A21" s="202"/>
      <c r="B21" s="202"/>
      <c r="C21" s="202"/>
      <c r="D21" s="115"/>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row>
    <row r="22" spans="1:43" ht="16.5" thickBot="1" thickTop="1">
      <c r="A22" s="202"/>
      <c r="B22" s="202"/>
      <c r="C22" s="202"/>
      <c r="D22" s="115"/>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row>
    <row r="23" spans="1:43" ht="16.5" thickBot="1" thickTop="1">
      <c r="A23" s="202"/>
      <c r="B23" s="202"/>
      <c r="C23" s="202"/>
      <c r="D23" s="115"/>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row>
    <row r="24" spans="1:43" ht="16.5" thickBot="1" thickTop="1">
      <c r="A24" s="2"/>
      <c r="B24" s="207" t="s">
        <v>367</v>
      </c>
      <c r="C24" s="12"/>
      <c r="D24" s="115"/>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row>
    <row r="25" spans="1:43" ht="17.25" customHeight="1" thickBot="1" thickTop="1">
      <c r="A25" s="123"/>
      <c r="B25" s="207"/>
      <c r="C25" s="123"/>
      <c r="D25" s="115"/>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row>
    <row r="26" spans="1:43" ht="16.5" thickBot="1" thickTop="1">
      <c r="A26" s="202"/>
      <c r="B26" s="202"/>
      <c r="C26" s="202"/>
      <c r="D26" s="115"/>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row>
    <row r="27" spans="1:43" ht="16.5" thickBot="1" thickTop="1">
      <c r="A27" s="2"/>
      <c r="B27" s="2"/>
      <c r="C27" s="2"/>
      <c r="D27" s="115"/>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6.5" thickBot="1" thickTop="1">
      <c r="A28" s="7"/>
      <c r="B28" s="7"/>
      <c r="C28" s="2"/>
      <c r="D28" s="115"/>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ht="16.5" thickBot="1" thickTop="1">
      <c r="A29" s="7"/>
      <c r="B29" s="7"/>
      <c r="C29" s="2"/>
      <c r="D29" s="115"/>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6.5" thickBot="1" thickTop="1">
      <c r="A30" s="7"/>
      <c r="B30" s="7"/>
      <c r="C30" s="2"/>
      <c r="D30" s="11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6.5" thickBot="1" thickTop="1">
      <c r="A31" s="7"/>
      <c r="B31" s="7"/>
      <c r="C31" s="2"/>
      <c r="D31" s="115"/>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6.5" thickBot="1" thickTop="1">
      <c r="A32" s="7"/>
      <c r="B32" s="7"/>
      <c r="C32" s="2"/>
      <c r="D32" s="115"/>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6.5" thickBot="1" thickTop="1">
      <c r="A33" s="7"/>
      <c r="B33" s="7"/>
      <c r="C33" s="2"/>
      <c r="D33" s="115"/>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6.5" thickBot="1" thickTop="1">
      <c r="A34" s="7"/>
      <c r="B34" s="7"/>
      <c r="C34" s="2"/>
      <c r="D34" s="11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16.5" thickBot="1" thickTop="1">
      <c r="A35" s="7"/>
      <c r="B35" s="7"/>
      <c r="C35" s="2"/>
      <c r="D35" s="115"/>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16.5" thickBot="1" thickTop="1">
      <c r="A36" s="7"/>
      <c r="B36" s="7"/>
      <c r="C36" s="2"/>
      <c r="D36" s="11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ht="16.5" thickBot="1" thickTop="1">
      <c r="A37" s="9"/>
      <c r="B37" s="9"/>
      <c r="C37" s="5"/>
      <c r="D37" s="131"/>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ht="15"/>
    <row r="39" ht="15"/>
    <row r="40" ht="15"/>
    <row r="41" ht="15"/>
    <row r="42" ht="15"/>
    <row r="43" ht="15"/>
    <row r="44" ht="15"/>
    <row r="45" ht="15"/>
    <row r="46" ht="15"/>
    <row r="47" ht="15"/>
    <row r="48" ht="15"/>
    <row r="49" ht="15"/>
    <row r="50" ht="15"/>
  </sheetData>
  <sheetProtection/>
  <mergeCells count="8">
    <mergeCell ref="A23:C23"/>
    <mergeCell ref="A26:C26"/>
    <mergeCell ref="A1:C1"/>
    <mergeCell ref="A2:C2"/>
    <mergeCell ref="A3:C3"/>
    <mergeCell ref="A21:C21"/>
    <mergeCell ref="A22:C22"/>
    <mergeCell ref="B24:B25"/>
  </mergeCells>
  <printOptions/>
  <pageMargins left="0.97" right="0.29" top="0.75" bottom="0.25" header="0.34" footer="0.58"/>
  <pageSetup horizontalDpi="300" verticalDpi="300" orientation="portrait" paperSize="9" scale="77"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Q338"/>
  <sheetViews>
    <sheetView tabSelected="1" view="pageBreakPreview" zoomScaleSheetLayoutView="100" zoomScalePageLayoutView="0" workbookViewId="0" topLeftCell="A1">
      <selection activeCell="D13" sqref="D13"/>
    </sheetView>
  </sheetViews>
  <sheetFormatPr defaultColWidth="9.00390625" defaultRowHeight="15.75"/>
  <cols>
    <col min="1" max="1" width="3.25390625" style="17" customWidth="1"/>
    <col min="2" max="2" width="5.375" style="10" customWidth="1"/>
    <col min="3" max="3" width="51.125" style="10" customWidth="1"/>
    <col min="4" max="4" width="8.50390625" style="4" customWidth="1"/>
    <col min="5" max="5" width="12.625" style="4" customWidth="1"/>
    <col min="6" max="6" width="12.50390625" style="177" customWidth="1"/>
    <col min="7" max="7" width="16.25390625" style="132" customWidth="1"/>
    <col min="8" max="16384" width="9.00390625" style="17" customWidth="1"/>
  </cols>
  <sheetData>
    <row r="1" spans="1:7" s="62" customFormat="1" ht="16.5" thickBot="1" thickTop="1">
      <c r="A1" s="13"/>
      <c r="B1" s="63"/>
      <c r="C1" s="63"/>
      <c r="D1" s="64"/>
      <c r="E1" s="64"/>
      <c r="F1" s="133"/>
      <c r="G1" s="115"/>
    </row>
    <row r="2" spans="3:10" s="13" customFormat="1" ht="16.5" thickTop="1">
      <c r="C2" s="213" t="s">
        <v>258</v>
      </c>
      <c r="D2" s="213"/>
      <c r="E2" s="213"/>
      <c r="F2" s="213"/>
      <c r="G2" s="134"/>
      <c r="H2" s="3"/>
      <c r="I2" s="3"/>
      <c r="J2" s="3"/>
    </row>
    <row r="3" spans="3:7" s="13" customFormat="1" ht="15.75">
      <c r="C3" s="214" t="s">
        <v>255</v>
      </c>
      <c r="D3" s="214"/>
      <c r="E3" s="214"/>
      <c r="F3" s="214"/>
      <c r="G3" s="135"/>
    </row>
    <row r="4" spans="3:10" s="13" customFormat="1" ht="15.75">
      <c r="C4" s="213" t="s">
        <v>122</v>
      </c>
      <c r="D4" s="213"/>
      <c r="E4" s="213"/>
      <c r="F4" s="213"/>
      <c r="G4" s="134"/>
      <c r="H4" s="3"/>
      <c r="I4" s="3"/>
      <c r="J4" s="3"/>
    </row>
    <row r="5" spans="3:10" s="13" customFormat="1" ht="15.75">
      <c r="C5" s="200" t="s">
        <v>368</v>
      </c>
      <c r="D5" s="197"/>
      <c r="E5" s="197"/>
      <c r="F5" s="201" t="s">
        <v>369</v>
      </c>
      <c r="G5" s="246"/>
      <c r="H5" s="3"/>
      <c r="I5" s="3"/>
      <c r="J5" s="3"/>
    </row>
    <row r="6" spans="3:10" s="13" customFormat="1" ht="16.5" thickBot="1">
      <c r="C6" s="136"/>
      <c r="D6" s="136"/>
      <c r="E6" s="136"/>
      <c r="F6" s="134"/>
      <c r="G6" s="134"/>
      <c r="H6" s="3"/>
      <c r="I6" s="3"/>
      <c r="J6" s="3"/>
    </row>
    <row r="7" spans="2:10" s="13" customFormat="1" ht="15">
      <c r="B7" s="137" t="s">
        <v>125</v>
      </c>
      <c r="C7" s="138"/>
      <c r="D7" s="139" t="s">
        <v>123</v>
      </c>
      <c r="E7" s="140"/>
      <c r="F7" s="140" t="s">
        <v>129</v>
      </c>
      <c r="G7" s="141"/>
      <c r="H7" s="3"/>
      <c r="I7" s="3"/>
      <c r="J7" s="3"/>
    </row>
    <row r="8" spans="2:10" s="13" customFormat="1" ht="15.75">
      <c r="B8" s="142" t="s">
        <v>259</v>
      </c>
      <c r="C8" s="143"/>
      <c r="D8" s="143" t="s">
        <v>124</v>
      </c>
      <c r="E8" s="144"/>
      <c r="F8" s="144"/>
      <c r="G8" s="145"/>
      <c r="H8" s="3"/>
      <c r="I8" s="3"/>
      <c r="J8" s="3"/>
    </row>
    <row r="9" spans="2:10" s="13" customFormat="1" ht="16.5" thickBot="1">
      <c r="B9" s="146" t="s">
        <v>260</v>
      </c>
      <c r="C9" s="147"/>
      <c r="D9" s="148"/>
      <c r="E9" s="149"/>
      <c r="F9" s="150"/>
      <c r="G9" s="151"/>
      <c r="H9" s="3"/>
      <c r="I9" s="3"/>
      <c r="J9" s="3"/>
    </row>
    <row r="10" spans="3:10" s="13" customFormat="1" ht="15.75">
      <c r="C10" s="136"/>
      <c r="D10" s="136"/>
      <c r="E10" s="134"/>
      <c r="F10" s="134"/>
      <c r="G10" s="134"/>
      <c r="H10" s="3"/>
      <c r="I10" s="3"/>
      <c r="J10" s="3"/>
    </row>
    <row r="11" spans="3:10" s="13" customFormat="1" ht="15.75">
      <c r="C11" s="152" t="s">
        <v>126</v>
      </c>
      <c r="D11" s="136"/>
      <c r="E11" s="134"/>
      <c r="F11" s="134"/>
      <c r="G11" s="134"/>
      <c r="H11" s="3"/>
      <c r="I11" s="3"/>
      <c r="J11" s="3"/>
    </row>
    <row r="12" spans="3:10" s="13" customFormat="1" ht="15.75">
      <c r="C12" s="153" t="s">
        <v>364</v>
      </c>
      <c r="D12" s="136"/>
      <c r="E12" s="134"/>
      <c r="F12" s="134"/>
      <c r="G12" s="134"/>
      <c r="H12" s="3"/>
      <c r="I12" s="3"/>
      <c r="J12" s="3"/>
    </row>
    <row r="13" spans="3:10" s="13" customFormat="1" ht="15.75">
      <c r="C13" s="153" t="s">
        <v>127</v>
      </c>
      <c r="D13" s="136"/>
      <c r="E13" s="134"/>
      <c r="F13" s="134"/>
      <c r="G13" s="134"/>
      <c r="H13" s="3"/>
      <c r="I13" s="3"/>
      <c r="J13" s="3"/>
    </row>
    <row r="14" spans="3:10" s="13" customFormat="1" ht="15.75">
      <c r="C14" s="153" t="s">
        <v>128</v>
      </c>
      <c r="D14" s="136"/>
      <c r="E14" s="134"/>
      <c r="F14" s="134"/>
      <c r="G14" s="134"/>
      <c r="H14" s="3"/>
      <c r="I14" s="3"/>
      <c r="J14" s="3"/>
    </row>
    <row r="15" spans="3:10" s="13" customFormat="1" ht="15.75">
      <c r="C15" s="153" t="s">
        <v>365</v>
      </c>
      <c r="D15" s="136"/>
      <c r="E15" s="134"/>
      <c r="F15" s="134"/>
      <c r="G15" s="134"/>
      <c r="H15" s="3"/>
      <c r="I15" s="3"/>
      <c r="J15" s="3"/>
    </row>
    <row r="16" spans="3:10" s="13" customFormat="1" ht="15.75">
      <c r="C16" s="153" t="s">
        <v>366</v>
      </c>
      <c r="D16" s="136"/>
      <c r="E16" s="134"/>
      <c r="F16" s="134"/>
      <c r="G16" s="134"/>
      <c r="H16" s="3"/>
      <c r="I16" s="3"/>
      <c r="J16" s="3"/>
    </row>
    <row r="17" spans="3:10" s="13" customFormat="1" ht="15.75">
      <c r="C17" s="153"/>
      <c r="D17" s="136"/>
      <c r="E17" s="134"/>
      <c r="F17" s="134"/>
      <c r="G17" s="134"/>
      <c r="H17" s="3"/>
      <c r="I17" s="3"/>
      <c r="J17" s="3"/>
    </row>
    <row r="18" spans="2:7" s="13" customFormat="1" ht="39.75" customHeight="1">
      <c r="B18" s="65" t="s">
        <v>130</v>
      </c>
      <c r="C18" s="66" t="s">
        <v>131</v>
      </c>
      <c r="D18" s="67" t="s">
        <v>132</v>
      </c>
      <c r="E18" s="67" t="s">
        <v>133</v>
      </c>
      <c r="F18" s="154" t="s">
        <v>134</v>
      </c>
      <c r="G18" s="154" t="s">
        <v>135</v>
      </c>
    </row>
    <row r="19" spans="2:7" s="13" customFormat="1" ht="4.5" customHeight="1">
      <c r="B19" s="104"/>
      <c r="C19" s="71"/>
      <c r="D19" s="70"/>
      <c r="E19" s="70"/>
      <c r="F19" s="155"/>
      <c r="G19" s="156"/>
    </row>
    <row r="20" spans="2:7" s="13" customFormat="1" ht="24.75" customHeight="1">
      <c r="B20" s="72" t="s">
        <v>136</v>
      </c>
      <c r="C20" s="157" t="s">
        <v>137</v>
      </c>
      <c r="D20" s="158"/>
      <c r="E20" s="158"/>
      <c r="F20" s="159"/>
      <c r="G20" s="160"/>
    </row>
    <row r="21" spans="2:7" s="13" customFormat="1" ht="21.75" customHeight="1">
      <c r="B21" s="69">
        <v>1</v>
      </c>
      <c r="C21" s="68" t="s">
        <v>261</v>
      </c>
      <c r="D21" s="73"/>
      <c r="E21" s="73"/>
      <c r="F21" s="161"/>
      <c r="G21" s="162"/>
    </row>
    <row r="22" spans="2:7" s="13" customFormat="1" ht="126">
      <c r="B22" s="21"/>
      <c r="C22" s="40" t="s">
        <v>138</v>
      </c>
      <c r="D22" s="18"/>
      <c r="E22" s="25"/>
      <c r="F22" s="164"/>
      <c r="G22" s="164"/>
    </row>
    <row r="23" spans="2:8" s="13" customFormat="1" ht="15" customHeight="1">
      <c r="B23" s="75" t="s">
        <v>18</v>
      </c>
      <c r="C23" s="74" t="s">
        <v>262</v>
      </c>
      <c r="D23" s="18" t="s">
        <v>6</v>
      </c>
      <c r="E23" s="26">
        <v>200</v>
      </c>
      <c r="F23" s="189"/>
      <c r="G23" s="190"/>
      <c r="H23" s="14" t="e">
        <f>F23-#REF!</f>
        <v>#REF!</v>
      </c>
    </row>
    <row r="24" spans="2:7" s="13" customFormat="1" ht="21.75" customHeight="1">
      <c r="B24" s="69">
        <v>2</v>
      </c>
      <c r="C24" s="68" t="s">
        <v>139</v>
      </c>
      <c r="D24" s="73"/>
      <c r="E24" s="73"/>
      <c r="F24" s="161"/>
      <c r="G24" s="162"/>
    </row>
    <row r="25" spans="2:8" s="13" customFormat="1" ht="63">
      <c r="B25" s="24"/>
      <c r="C25" s="22" t="s">
        <v>263</v>
      </c>
      <c r="D25" s="18" t="s">
        <v>6</v>
      </c>
      <c r="E25" s="27">
        <v>545</v>
      </c>
      <c r="F25" s="189"/>
      <c r="G25" s="190"/>
      <c r="H25" s="14" t="e">
        <f>F25-#REF!</f>
        <v>#REF!</v>
      </c>
    </row>
    <row r="26" spans="2:7" s="13" customFormat="1" ht="21.75" customHeight="1">
      <c r="B26" s="69">
        <v>3</v>
      </c>
      <c r="C26" s="68" t="s">
        <v>264</v>
      </c>
      <c r="D26" s="73"/>
      <c r="E26" s="73"/>
      <c r="F26" s="161"/>
      <c r="G26" s="162"/>
    </row>
    <row r="27" spans="2:8" s="13" customFormat="1" ht="78.75">
      <c r="B27" s="24"/>
      <c r="C27" s="22" t="s">
        <v>100</v>
      </c>
      <c r="D27" s="18" t="s">
        <v>6</v>
      </c>
      <c r="E27" s="26">
        <v>70</v>
      </c>
      <c r="F27" s="189"/>
      <c r="G27" s="190"/>
      <c r="H27" s="15" t="e">
        <f>F27-#REF!</f>
        <v>#REF!</v>
      </c>
    </row>
    <row r="28" spans="2:8" s="13" customFormat="1" ht="15.75">
      <c r="B28" s="69">
        <v>4</v>
      </c>
      <c r="C28" s="68" t="s">
        <v>267</v>
      </c>
      <c r="D28" s="73"/>
      <c r="E28" s="178"/>
      <c r="F28" s="161"/>
      <c r="G28" s="162"/>
      <c r="H28" s="15"/>
    </row>
    <row r="29" spans="2:8" s="13" customFormat="1" ht="63">
      <c r="B29" s="24"/>
      <c r="C29" s="22" t="s">
        <v>268</v>
      </c>
      <c r="D29" s="18" t="s">
        <v>6</v>
      </c>
      <c r="E29" s="26">
        <v>30</v>
      </c>
      <c r="F29" s="164"/>
      <c r="G29" s="190"/>
      <c r="H29" s="15"/>
    </row>
    <row r="30" spans="2:7" s="13" customFormat="1" ht="21.75" customHeight="1">
      <c r="B30" s="69">
        <v>5</v>
      </c>
      <c r="C30" s="76" t="s">
        <v>266</v>
      </c>
      <c r="D30" s="73"/>
      <c r="E30" s="73"/>
      <c r="F30" s="161"/>
      <c r="G30" s="162"/>
    </row>
    <row r="31" spans="2:8" s="13" customFormat="1" ht="110.25">
      <c r="B31" s="24"/>
      <c r="C31" s="22" t="s">
        <v>265</v>
      </c>
      <c r="D31" s="18" t="s">
        <v>12</v>
      </c>
      <c r="E31" s="26">
        <v>400</v>
      </c>
      <c r="F31" s="164"/>
      <c r="G31" s="190"/>
      <c r="H31" s="16" t="e">
        <f>F31-#REF!</f>
        <v>#REF!</v>
      </c>
    </row>
    <row r="32" spans="2:7" s="13" customFormat="1" ht="21.75" customHeight="1">
      <c r="B32" s="69">
        <v>6</v>
      </c>
      <c r="C32" s="76" t="s">
        <v>140</v>
      </c>
      <c r="D32" s="73"/>
      <c r="E32" s="73"/>
      <c r="F32" s="161"/>
      <c r="G32" s="162"/>
    </row>
    <row r="33" spans="2:7" s="13" customFormat="1" ht="95.25" customHeight="1">
      <c r="B33" s="21"/>
      <c r="C33" s="22" t="s">
        <v>269</v>
      </c>
      <c r="D33" s="18"/>
      <c r="E33" s="18"/>
      <c r="F33" s="163"/>
      <c r="G33" s="164"/>
    </row>
    <row r="34" spans="2:7" s="13" customFormat="1" ht="15.75">
      <c r="B34" s="21" t="s">
        <v>17</v>
      </c>
      <c r="C34" s="22" t="s">
        <v>148</v>
      </c>
      <c r="D34" s="18" t="s">
        <v>6</v>
      </c>
      <c r="E34" s="27">
        <v>105</v>
      </c>
      <c r="F34" s="165"/>
      <c r="G34" s="190"/>
    </row>
    <row r="35" spans="2:7" s="13" customFormat="1" ht="15.75">
      <c r="B35" s="21" t="s">
        <v>18</v>
      </c>
      <c r="C35" s="22" t="s">
        <v>271</v>
      </c>
      <c r="D35" s="18" t="s">
        <v>6</v>
      </c>
      <c r="E35" s="27">
        <v>440</v>
      </c>
      <c r="F35" s="165"/>
      <c r="G35" s="190"/>
    </row>
    <row r="36" spans="2:7" s="13" customFormat="1" ht="15.75">
      <c r="B36" s="21" t="s">
        <v>19</v>
      </c>
      <c r="C36" s="22" t="s">
        <v>270</v>
      </c>
      <c r="D36" s="18" t="s">
        <v>6</v>
      </c>
      <c r="E36" s="27">
        <v>15</v>
      </c>
      <c r="F36" s="165"/>
      <c r="G36" s="190"/>
    </row>
    <row r="37" spans="2:7" s="13" customFormat="1" ht="21.75" customHeight="1">
      <c r="B37" s="69">
        <v>7</v>
      </c>
      <c r="C37" s="76" t="s">
        <v>141</v>
      </c>
      <c r="D37" s="73"/>
      <c r="E37" s="73"/>
      <c r="F37" s="161"/>
      <c r="G37" s="162"/>
    </row>
    <row r="38" spans="2:7" s="13" customFormat="1" ht="96" customHeight="1">
      <c r="B38" s="28"/>
      <c r="C38" s="22" t="s">
        <v>93</v>
      </c>
      <c r="D38" s="18"/>
      <c r="E38" s="25"/>
      <c r="F38" s="164"/>
      <c r="G38" s="164"/>
    </row>
    <row r="39" spans="2:8" s="13" customFormat="1" ht="15.75">
      <c r="B39" s="29" t="s">
        <v>17</v>
      </c>
      <c r="C39" s="22" t="s">
        <v>27</v>
      </c>
      <c r="D39" s="18" t="s">
        <v>4</v>
      </c>
      <c r="E39" s="26">
        <v>2000</v>
      </c>
      <c r="F39" s="164"/>
      <c r="G39" s="190"/>
      <c r="H39" s="16" t="e">
        <f>F39-#REF!</f>
        <v>#REF!</v>
      </c>
    </row>
    <row r="40" spans="2:7" s="13" customFormat="1" ht="21.75" customHeight="1">
      <c r="B40" s="69">
        <v>8</v>
      </c>
      <c r="C40" s="76" t="s">
        <v>142</v>
      </c>
      <c r="D40" s="73"/>
      <c r="E40" s="73"/>
      <c r="F40" s="161"/>
      <c r="G40" s="162"/>
    </row>
    <row r="41" spans="2:8" s="13" customFormat="1" ht="18" customHeight="1">
      <c r="B41" s="78" t="s">
        <v>17</v>
      </c>
      <c r="C41" s="79" t="s">
        <v>143</v>
      </c>
      <c r="D41" s="77"/>
      <c r="E41" s="77"/>
      <c r="F41" s="166"/>
      <c r="G41" s="162"/>
      <c r="H41" s="16"/>
    </row>
    <row r="42" spans="2:8" s="13" customFormat="1" ht="110.25">
      <c r="B42" s="29"/>
      <c r="C42" s="22" t="s">
        <v>357</v>
      </c>
      <c r="D42" s="18" t="s">
        <v>4</v>
      </c>
      <c r="E42" s="18">
        <v>1500</v>
      </c>
      <c r="F42" s="163"/>
      <c r="G42" s="190"/>
      <c r="H42" s="16"/>
    </row>
    <row r="43" spans="2:8" s="13" customFormat="1" ht="18" customHeight="1">
      <c r="B43" s="78" t="s">
        <v>18</v>
      </c>
      <c r="C43" s="79" t="s">
        <v>272</v>
      </c>
      <c r="D43" s="77"/>
      <c r="E43" s="77"/>
      <c r="F43" s="166"/>
      <c r="G43" s="162"/>
      <c r="H43" s="16"/>
    </row>
    <row r="44" spans="2:8" s="13" customFormat="1" ht="110.25">
      <c r="B44" s="29"/>
      <c r="C44" s="22" t="s">
        <v>145</v>
      </c>
      <c r="D44" s="18" t="s">
        <v>4</v>
      </c>
      <c r="E44" s="18">
        <v>130</v>
      </c>
      <c r="F44" s="163"/>
      <c r="G44" s="190"/>
      <c r="H44" s="16"/>
    </row>
    <row r="45" spans="2:8" s="13" customFormat="1" ht="18" customHeight="1">
      <c r="B45" s="78" t="s">
        <v>19</v>
      </c>
      <c r="C45" s="79" t="s">
        <v>144</v>
      </c>
      <c r="D45" s="77"/>
      <c r="E45" s="77"/>
      <c r="F45" s="166"/>
      <c r="G45" s="162"/>
      <c r="H45" s="16"/>
    </row>
    <row r="46" spans="2:8" s="13" customFormat="1" ht="141.75">
      <c r="B46" s="29"/>
      <c r="C46" s="22" t="s">
        <v>358</v>
      </c>
      <c r="D46" s="18" t="s">
        <v>4</v>
      </c>
      <c r="E46" s="25">
        <v>560</v>
      </c>
      <c r="F46" s="163"/>
      <c r="G46" s="190"/>
      <c r="H46" s="16"/>
    </row>
    <row r="47" spans="2:8" s="13" customFormat="1" ht="15.75">
      <c r="B47" s="29" t="s">
        <v>20</v>
      </c>
      <c r="C47" s="79" t="s">
        <v>273</v>
      </c>
      <c r="D47" s="77"/>
      <c r="E47" s="77"/>
      <c r="F47" s="166"/>
      <c r="G47" s="162"/>
      <c r="H47" s="16"/>
    </row>
    <row r="48" spans="2:8" s="13" customFormat="1" ht="110.25">
      <c r="B48" s="29"/>
      <c r="C48" s="22" t="s">
        <v>274</v>
      </c>
      <c r="D48" s="18" t="s">
        <v>4</v>
      </c>
      <c r="E48" s="25">
        <v>200</v>
      </c>
      <c r="F48" s="166"/>
      <c r="G48" s="190"/>
      <c r="H48" s="16"/>
    </row>
    <row r="49" spans="2:8" s="13" customFormat="1" ht="18" customHeight="1">
      <c r="B49" s="78" t="s">
        <v>21</v>
      </c>
      <c r="C49" s="79" t="s">
        <v>146</v>
      </c>
      <c r="D49" s="77"/>
      <c r="E49" s="77"/>
      <c r="F49" s="166"/>
      <c r="G49" s="162"/>
      <c r="H49" s="16"/>
    </row>
    <row r="50" spans="2:8" s="13" customFormat="1" ht="78.75">
      <c r="B50" s="29"/>
      <c r="C50" s="22" t="s">
        <v>147</v>
      </c>
      <c r="D50" s="18" t="s">
        <v>4</v>
      </c>
      <c r="E50" s="25">
        <v>20</v>
      </c>
      <c r="F50" s="163"/>
      <c r="G50" s="190"/>
      <c r="H50" s="16"/>
    </row>
    <row r="51" spans="2:8" s="13" customFormat="1" ht="18" customHeight="1">
      <c r="B51" s="78" t="s">
        <v>101</v>
      </c>
      <c r="C51" s="79" t="s">
        <v>275</v>
      </c>
      <c r="D51" s="77"/>
      <c r="E51" s="77"/>
      <c r="F51" s="166"/>
      <c r="G51" s="162"/>
      <c r="H51" s="16"/>
    </row>
    <row r="52" spans="2:8" s="13" customFormat="1" ht="126">
      <c r="B52" s="29"/>
      <c r="C52" s="22" t="s">
        <v>277</v>
      </c>
      <c r="D52" s="18" t="s">
        <v>4</v>
      </c>
      <c r="E52" s="25">
        <v>60</v>
      </c>
      <c r="F52" s="163"/>
      <c r="G52" s="190"/>
      <c r="H52" s="16"/>
    </row>
    <row r="53" spans="2:8" s="13" customFormat="1" ht="15.75">
      <c r="B53" s="78" t="s">
        <v>149</v>
      </c>
      <c r="C53" s="79" t="s">
        <v>150</v>
      </c>
      <c r="D53" s="18"/>
      <c r="E53" s="25"/>
      <c r="F53" s="163"/>
      <c r="G53" s="164"/>
      <c r="H53" s="16"/>
    </row>
    <row r="54" spans="2:8" s="13" customFormat="1" ht="126">
      <c r="B54" s="29"/>
      <c r="C54" s="22" t="s">
        <v>276</v>
      </c>
      <c r="D54" s="18" t="s">
        <v>4</v>
      </c>
      <c r="E54" s="25">
        <v>80</v>
      </c>
      <c r="F54" s="163"/>
      <c r="G54" s="190"/>
      <c r="H54" s="16"/>
    </row>
    <row r="55" spans="2:8" s="13" customFormat="1" ht="15.75">
      <c r="B55" s="29" t="s">
        <v>152</v>
      </c>
      <c r="C55" s="79" t="s">
        <v>151</v>
      </c>
      <c r="D55" s="18"/>
      <c r="E55" s="25"/>
      <c r="F55" s="163"/>
      <c r="G55" s="164"/>
      <c r="H55" s="16"/>
    </row>
    <row r="56" spans="2:8" s="13" customFormat="1" ht="110.25">
      <c r="B56" s="29"/>
      <c r="C56" s="22" t="s">
        <v>153</v>
      </c>
      <c r="D56" s="18" t="s">
        <v>5</v>
      </c>
      <c r="E56" s="25">
        <v>300</v>
      </c>
      <c r="F56" s="163"/>
      <c r="G56" s="190"/>
      <c r="H56" s="16"/>
    </row>
    <row r="57" spans="2:7" s="13" customFormat="1" ht="21.75" customHeight="1">
      <c r="B57" s="69">
        <v>9</v>
      </c>
      <c r="C57" s="76" t="s">
        <v>154</v>
      </c>
      <c r="D57" s="73"/>
      <c r="E57" s="73"/>
      <c r="F57" s="161"/>
      <c r="G57" s="162"/>
    </row>
    <row r="58" spans="2:8" s="13" customFormat="1" ht="94.5">
      <c r="B58" s="29"/>
      <c r="C58" s="22" t="s">
        <v>155</v>
      </c>
      <c r="D58" s="18" t="s">
        <v>4</v>
      </c>
      <c r="E58" s="18">
        <v>130</v>
      </c>
      <c r="F58" s="163"/>
      <c r="G58" s="164"/>
      <c r="H58" s="16"/>
    </row>
    <row r="59" spans="2:7" s="13" customFormat="1" ht="21.75" customHeight="1">
      <c r="B59" s="69">
        <v>10</v>
      </c>
      <c r="C59" s="76" t="s">
        <v>156</v>
      </c>
      <c r="D59" s="73"/>
      <c r="E59" s="73"/>
      <c r="F59" s="161"/>
      <c r="G59" s="162"/>
    </row>
    <row r="60" spans="2:8" s="13" customFormat="1" ht="126">
      <c r="B60" s="28"/>
      <c r="C60" s="22" t="s">
        <v>256</v>
      </c>
      <c r="D60" s="18" t="s">
        <v>4</v>
      </c>
      <c r="E60" s="18">
        <v>350</v>
      </c>
      <c r="F60" s="163"/>
      <c r="G60" s="190"/>
      <c r="H60" s="16"/>
    </row>
    <row r="61" spans="2:7" s="13" customFormat="1" ht="21.75" customHeight="1">
      <c r="B61" s="69">
        <v>11</v>
      </c>
      <c r="C61" s="76" t="s">
        <v>157</v>
      </c>
      <c r="D61" s="73"/>
      <c r="E61" s="73"/>
      <c r="F61" s="161"/>
      <c r="G61" s="162"/>
    </row>
    <row r="62" spans="2:8" s="13" customFormat="1" ht="15.75">
      <c r="B62" s="29" t="s">
        <v>17</v>
      </c>
      <c r="C62" s="79" t="s">
        <v>278</v>
      </c>
      <c r="D62" s="77"/>
      <c r="E62" s="25"/>
      <c r="F62" s="163"/>
      <c r="G62" s="164"/>
      <c r="H62" s="16"/>
    </row>
    <row r="63" spans="2:8" s="13" customFormat="1" ht="94.5">
      <c r="B63" s="28"/>
      <c r="C63" s="30" t="s">
        <v>279</v>
      </c>
      <c r="D63" s="18" t="s">
        <v>4</v>
      </c>
      <c r="E63" s="18">
        <v>1250</v>
      </c>
      <c r="F63" s="163"/>
      <c r="G63" s="190"/>
      <c r="H63" s="16"/>
    </row>
    <row r="64" spans="2:8" s="13" customFormat="1" ht="15.75">
      <c r="B64" s="29" t="s">
        <v>18</v>
      </c>
      <c r="C64" s="79" t="s">
        <v>167</v>
      </c>
      <c r="D64" s="77"/>
      <c r="E64" s="25"/>
      <c r="F64" s="163"/>
      <c r="G64" s="164"/>
      <c r="H64" s="16"/>
    </row>
    <row r="65" spans="2:8" s="13" customFormat="1" ht="110.25">
      <c r="B65" s="29"/>
      <c r="C65" s="30" t="s">
        <v>280</v>
      </c>
      <c r="D65" s="18" t="s">
        <v>4</v>
      </c>
      <c r="E65" s="26">
        <v>280</v>
      </c>
      <c r="F65" s="164"/>
      <c r="G65" s="190"/>
      <c r="H65" s="16"/>
    </row>
    <row r="66" spans="2:7" s="13" customFormat="1" ht="21.75" customHeight="1">
      <c r="B66" s="69">
        <v>12</v>
      </c>
      <c r="C66" s="76" t="s">
        <v>158</v>
      </c>
      <c r="D66" s="73"/>
      <c r="E66" s="73"/>
      <c r="F66" s="161"/>
      <c r="G66" s="162"/>
    </row>
    <row r="67" spans="2:7" s="13" customFormat="1" ht="94.5">
      <c r="B67" s="21"/>
      <c r="C67" s="22" t="s">
        <v>13</v>
      </c>
      <c r="D67" s="18"/>
      <c r="E67" s="25"/>
      <c r="F67" s="164"/>
      <c r="G67" s="164"/>
    </row>
    <row r="68" spans="2:8" s="13" customFormat="1" ht="15.75">
      <c r="B68" s="24" t="s">
        <v>17</v>
      </c>
      <c r="C68" s="22" t="s">
        <v>159</v>
      </c>
      <c r="D68" s="18" t="s">
        <v>4</v>
      </c>
      <c r="E68" s="18">
        <v>1800</v>
      </c>
      <c r="F68" s="163"/>
      <c r="G68" s="164"/>
      <c r="H68" s="16" t="e">
        <f>F68-#REF!</f>
        <v>#REF!</v>
      </c>
    </row>
    <row r="69" spans="2:7" s="13" customFormat="1" ht="21.75" customHeight="1">
      <c r="B69" s="69">
        <v>13</v>
      </c>
      <c r="C69" s="76" t="s">
        <v>190</v>
      </c>
      <c r="D69" s="73"/>
      <c r="E69" s="73"/>
      <c r="F69" s="161"/>
      <c r="G69" s="162"/>
    </row>
    <row r="70" spans="2:7" s="13" customFormat="1" ht="78.75">
      <c r="B70" s="94"/>
      <c r="C70" s="22" t="s">
        <v>281</v>
      </c>
      <c r="D70" s="18" t="s">
        <v>8</v>
      </c>
      <c r="E70" s="25">
        <v>180</v>
      </c>
      <c r="F70" s="164"/>
      <c r="G70" s="190"/>
    </row>
    <row r="71" spans="2:7" s="13" customFormat="1" ht="15.75">
      <c r="B71" s="69">
        <v>14</v>
      </c>
      <c r="C71" s="76" t="s">
        <v>282</v>
      </c>
      <c r="D71" s="73"/>
      <c r="E71" s="73"/>
      <c r="F71" s="161"/>
      <c r="G71" s="162"/>
    </row>
    <row r="72" spans="2:7" s="13" customFormat="1" ht="63">
      <c r="B72" s="94"/>
      <c r="C72" s="22" t="s">
        <v>283</v>
      </c>
      <c r="D72" s="18" t="s">
        <v>2</v>
      </c>
      <c r="E72" s="25">
        <v>1</v>
      </c>
      <c r="F72" s="164"/>
      <c r="G72" s="190"/>
    </row>
    <row r="73" spans="2:7" s="13" customFormat="1" ht="15.75">
      <c r="B73" s="94"/>
      <c r="C73" s="93"/>
      <c r="D73" s="77"/>
      <c r="E73" s="77"/>
      <c r="F73" s="167"/>
      <c r="G73" s="164"/>
    </row>
    <row r="74" spans="2:7" s="13" customFormat="1" ht="21.75" customHeight="1">
      <c r="B74" s="80"/>
      <c r="C74" s="211" t="s">
        <v>160</v>
      </c>
      <c r="D74" s="211"/>
      <c r="E74" s="211"/>
      <c r="F74" s="212"/>
      <c r="G74" s="168">
        <f>SUM(G20:G72)</f>
        <v>0</v>
      </c>
    </row>
    <row r="75" spans="2:7" s="13" customFormat="1" ht="5.25" customHeight="1">
      <c r="B75" s="81"/>
      <c r="C75" s="82"/>
      <c r="D75" s="82"/>
      <c r="E75" s="82"/>
      <c r="F75" s="82"/>
      <c r="G75" s="156"/>
    </row>
    <row r="76" spans="2:7" s="13" customFormat="1" ht="24.75" customHeight="1">
      <c r="B76" s="72" t="s">
        <v>102</v>
      </c>
      <c r="C76" s="157" t="s">
        <v>161</v>
      </c>
      <c r="D76" s="158"/>
      <c r="E76" s="158"/>
      <c r="F76" s="159"/>
      <c r="G76" s="160"/>
    </row>
    <row r="77" spans="2:7" s="13" customFormat="1" ht="28.5" customHeight="1">
      <c r="B77" s="31"/>
      <c r="C77" s="215" t="s">
        <v>10</v>
      </c>
      <c r="D77" s="216"/>
      <c r="E77" s="216"/>
      <c r="F77" s="216"/>
      <c r="G77" s="217"/>
    </row>
    <row r="78" spans="2:7" s="13" customFormat="1" ht="21.75" customHeight="1">
      <c r="B78" s="69">
        <v>1</v>
      </c>
      <c r="C78" s="76" t="s">
        <v>162</v>
      </c>
      <c r="D78" s="73"/>
      <c r="E78" s="73"/>
      <c r="F78" s="161"/>
      <c r="G78" s="162"/>
    </row>
    <row r="79" spans="2:7" s="13" customFormat="1" ht="299.25">
      <c r="B79" s="31"/>
      <c r="C79" s="32" t="s">
        <v>284</v>
      </c>
      <c r="D79" s="18" t="s">
        <v>5</v>
      </c>
      <c r="E79" s="18">
        <v>11.5</v>
      </c>
      <c r="F79" s="163"/>
      <c r="G79" s="164"/>
    </row>
    <row r="80" spans="2:7" s="13" customFormat="1" ht="21.75" customHeight="1">
      <c r="B80" s="69">
        <v>2</v>
      </c>
      <c r="C80" s="76" t="s">
        <v>163</v>
      </c>
      <c r="D80" s="73"/>
      <c r="E80" s="73"/>
      <c r="F80" s="161"/>
      <c r="G80" s="162"/>
    </row>
    <row r="81" spans="2:7" s="13" customFormat="1" ht="220.5">
      <c r="B81" s="31"/>
      <c r="C81" s="33" t="s">
        <v>14</v>
      </c>
      <c r="D81" s="18" t="s">
        <v>5</v>
      </c>
      <c r="E81" s="18">
        <v>11.5</v>
      </c>
      <c r="F81" s="163"/>
      <c r="G81" s="164"/>
    </row>
    <row r="82" spans="2:7" s="13" customFormat="1" ht="21.75" customHeight="1">
      <c r="B82" s="69">
        <v>3</v>
      </c>
      <c r="C82" s="76" t="s">
        <v>165</v>
      </c>
      <c r="D82" s="73"/>
      <c r="E82" s="73"/>
      <c r="F82" s="161"/>
      <c r="G82" s="162"/>
    </row>
    <row r="83" spans="2:7" s="13" customFormat="1" ht="157.5">
      <c r="B83" s="34"/>
      <c r="C83" s="22" t="s">
        <v>35</v>
      </c>
      <c r="D83" s="18" t="s">
        <v>4</v>
      </c>
      <c r="E83" s="18">
        <v>50</v>
      </c>
      <c r="F83" s="163"/>
      <c r="G83" s="164"/>
    </row>
    <row r="84" spans="2:7" s="13" customFormat="1" ht="21.75" customHeight="1">
      <c r="B84" s="69">
        <v>4</v>
      </c>
      <c r="C84" s="76" t="s">
        <v>164</v>
      </c>
      <c r="D84" s="73"/>
      <c r="E84" s="73"/>
      <c r="F84" s="161"/>
      <c r="G84" s="162"/>
    </row>
    <row r="85" spans="2:7" s="13" customFormat="1" ht="63">
      <c r="B85" s="35"/>
      <c r="C85" s="22" t="s">
        <v>285</v>
      </c>
      <c r="D85" s="18" t="s">
        <v>5</v>
      </c>
      <c r="E85" s="18">
        <v>250</v>
      </c>
      <c r="F85" s="163"/>
      <c r="G85" s="164"/>
    </row>
    <row r="86" spans="2:7" s="13" customFormat="1" ht="21.75" customHeight="1">
      <c r="B86" s="69">
        <v>5</v>
      </c>
      <c r="C86" s="76" t="s">
        <v>166</v>
      </c>
      <c r="D86" s="73"/>
      <c r="E86" s="73"/>
      <c r="F86" s="161"/>
      <c r="G86" s="162"/>
    </row>
    <row r="87" spans="2:8" s="13" customFormat="1" ht="15.75">
      <c r="B87" s="34" t="s">
        <v>17</v>
      </c>
      <c r="C87" s="79" t="s">
        <v>168</v>
      </c>
      <c r="D87" s="77"/>
      <c r="E87" s="25"/>
      <c r="F87" s="163"/>
      <c r="G87" s="164"/>
      <c r="H87" s="16"/>
    </row>
    <row r="88" spans="2:7" s="13" customFormat="1" ht="94.5">
      <c r="B88" s="34"/>
      <c r="C88" s="22" t="s">
        <v>286</v>
      </c>
      <c r="D88" s="36" t="s">
        <v>4</v>
      </c>
      <c r="E88" s="18">
        <v>12</v>
      </c>
      <c r="F88" s="163"/>
      <c r="G88" s="164"/>
    </row>
    <row r="89" spans="2:8" s="13" customFormat="1" ht="15.75">
      <c r="B89" s="34" t="s">
        <v>18</v>
      </c>
      <c r="C89" s="79" t="s">
        <v>169</v>
      </c>
      <c r="D89" s="77"/>
      <c r="E89" s="25"/>
      <c r="F89" s="163"/>
      <c r="G89" s="164"/>
      <c r="H89" s="16"/>
    </row>
    <row r="90" spans="2:7" s="13" customFormat="1" ht="141.75">
      <c r="B90" s="34"/>
      <c r="C90" s="22" t="s">
        <v>170</v>
      </c>
      <c r="D90" s="36" t="s">
        <v>4</v>
      </c>
      <c r="E90" s="18">
        <v>62.5</v>
      </c>
      <c r="F90" s="163"/>
      <c r="G90" s="164"/>
    </row>
    <row r="91" spans="2:8" s="13" customFormat="1" ht="15.75">
      <c r="B91" s="34" t="s">
        <v>19</v>
      </c>
      <c r="C91" s="79" t="s">
        <v>171</v>
      </c>
      <c r="D91" s="77"/>
      <c r="E91" s="25"/>
      <c r="F91" s="163"/>
      <c r="G91" s="164"/>
      <c r="H91" s="16"/>
    </row>
    <row r="92" spans="2:7" s="13" customFormat="1" ht="126">
      <c r="B92" s="31"/>
      <c r="C92" s="22" t="s">
        <v>289</v>
      </c>
      <c r="D92" s="18" t="s">
        <v>4</v>
      </c>
      <c r="E92" s="18">
        <v>32</v>
      </c>
      <c r="F92" s="163"/>
      <c r="G92" s="164"/>
    </row>
    <row r="93" spans="2:7" s="13" customFormat="1" ht="21.75" customHeight="1">
      <c r="B93" s="69">
        <v>6</v>
      </c>
      <c r="C93" s="76" t="s">
        <v>172</v>
      </c>
      <c r="D93" s="73"/>
      <c r="E93" s="73"/>
      <c r="F93" s="161"/>
      <c r="G93" s="162"/>
    </row>
    <row r="94" spans="2:7" s="13" customFormat="1" ht="21.75" customHeight="1">
      <c r="B94" s="69" t="s">
        <v>17</v>
      </c>
      <c r="C94" s="76" t="s">
        <v>173</v>
      </c>
      <c r="D94" s="73"/>
      <c r="E94" s="73"/>
      <c r="F94" s="161"/>
      <c r="G94" s="162"/>
    </row>
    <row r="95" spans="2:7" s="13" customFormat="1" ht="94.5">
      <c r="B95" s="35"/>
      <c r="C95" s="37" t="s">
        <v>291</v>
      </c>
      <c r="D95" s="18" t="s">
        <v>4</v>
      </c>
      <c r="E95" s="18">
        <v>10</v>
      </c>
      <c r="F95" s="163"/>
      <c r="G95" s="164"/>
    </row>
    <row r="96" spans="2:7" s="13" customFormat="1" ht="21.75" customHeight="1">
      <c r="B96" s="69" t="s">
        <v>18</v>
      </c>
      <c r="C96" s="76" t="s">
        <v>174</v>
      </c>
      <c r="D96" s="73"/>
      <c r="E96" s="73"/>
      <c r="F96" s="161"/>
      <c r="G96" s="162"/>
    </row>
    <row r="97" spans="2:7" s="13" customFormat="1" ht="110.25">
      <c r="B97" s="35"/>
      <c r="C97" s="37" t="s">
        <v>292</v>
      </c>
      <c r="D97" s="18" t="s">
        <v>4</v>
      </c>
      <c r="E97" s="18">
        <v>64</v>
      </c>
      <c r="F97" s="163"/>
      <c r="G97" s="164"/>
    </row>
    <row r="98" spans="2:7" s="13" customFormat="1" ht="21.75" customHeight="1">
      <c r="B98" s="69">
        <v>7</v>
      </c>
      <c r="C98" s="76" t="s">
        <v>175</v>
      </c>
      <c r="D98" s="73"/>
      <c r="E98" s="73"/>
      <c r="F98" s="161"/>
      <c r="G98" s="162"/>
    </row>
    <row r="99" spans="2:7" s="13" customFormat="1" ht="110.25">
      <c r="B99" s="35"/>
      <c r="C99" s="22" t="s">
        <v>293</v>
      </c>
      <c r="D99" s="18" t="s">
        <v>5</v>
      </c>
      <c r="E99" s="18">
        <v>40</v>
      </c>
      <c r="F99" s="163"/>
      <c r="G99" s="164"/>
    </row>
    <row r="100" spans="2:7" s="13" customFormat="1" ht="21.75" customHeight="1">
      <c r="B100" s="69">
        <v>8</v>
      </c>
      <c r="C100" s="76" t="s">
        <v>176</v>
      </c>
      <c r="D100" s="73"/>
      <c r="E100" s="73"/>
      <c r="F100" s="161"/>
      <c r="G100" s="162"/>
    </row>
    <row r="101" spans="2:7" s="13" customFormat="1" ht="94.5">
      <c r="B101" s="35"/>
      <c r="C101" s="22" t="s">
        <v>294</v>
      </c>
      <c r="D101" s="18" t="s">
        <v>4</v>
      </c>
      <c r="E101" s="25">
        <v>100</v>
      </c>
      <c r="F101" s="163"/>
      <c r="G101" s="164"/>
    </row>
    <row r="102" spans="2:7" s="13" customFormat="1" ht="21.75" customHeight="1">
      <c r="B102" s="69">
        <v>9</v>
      </c>
      <c r="C102" s="76" t="s">
        <v>177</v>
      </c>
      <c r="D102" s="73"/>
      <c r="E102" s="73"/>
      <c r="F102" s="161"/>
      <c r="G102" s="162"/>
    </row>
    <row r="103" spans="2:7" s="13" customFormat="1" ht="82.5" customHeight="1">
      <c r="B103" s="35"/>
      <c r="C103" s="22" t="s">
        <v>295</v>
      </c>
      <c r="D103" s="18" t="s">
        <v>4</v>
      </c>
      <c r="E103" s="25">
        <v>214</v>
      </c>
      <c r="F103" s="163"/>
      <c r="G103" s="164"/>
    </row>
    <row r="104" spans="2:7" s="13" customFormat="1" ht="21.75" customHeight="1">
      <c r="B104" s="69">
        <v>10</v>
      </c>
      <c r="C104" s="76" t="s">
        <v>297</v>
      </c>
      <c r="D104" s="73"/>
      <c r="E104" s="73"/>
      <c r="F104" s="161"/>
      <c r="G104" s="162"/>
    </row>
    <row r="105" spans="2:7" s="13" customFormat="1" ht="126">
      <c r="B105" s="35" t="s">
        <v>17</v>
      </c>
      <c r="C105" s="22" t="s">
        <v>296</v>
      </c>
      <c r="D105" s="18" t="s">
        <v>4</v>
      </c>
      <c r="E105" s="18"/>
      <c r="F105" s="163"/>
      <c r="G105" s="164"/>
    </row>
    <row r="106" spans="2:7" s="13" customFormat="1" ht="15.75">
      <c r="B106" s="35"/>
      <c r="C106" s="182" t="s">
        <v>300</v>
      </c>
      <c r="D106" s="18" t="s">
        <v>4</v>
      </c>
      <c r="E106" s="18">
        <v>52.5</v>
      </c>
      <c r="F106" s="163"/>
      <c r="G106" s="164"/>
    </row>
    <row r="107" spans="2:7" s="13" customFormat="1" ht="15.75">
      <c r="B107" s="35"/>
      <c r="C107" s="182" t="s">
        <v>301</v>
      </c>
      <c r="D107" s="18" t="s">
        <v>4</v>
      </c>
      <c r="E107" s="18">
        <v>21</v>
      </c>
      <c r="F107" s="163"/>
      <c r="G107" s="164"/>
    </row>
    <row r="108" spans="2:7" s="13" customFormat="1" ht="15.75">
      <c r="B108" s="35"/>
      <c r="C108" s="182" t="s">
        <v>302</v>
      </c>
      <c r="D108" s="18" t="s">
        <v>4</v>
      </c>
      <c r="E108" s="18">
        <v>21</v>
      </c>
      <c r="F108" s="163"/>
      <c r="G108" s="164"/>
    </row>
    <row r="109" spans="2:7" s="13" customFormat="1" ht="15.75">
      <c r="B109" s="35"/>
      <c r="C109" s="182" t="s">
        <v>304</v>
      </c>
      <c r="D109" s="18" t="s">
        <v>4</v>
      </c>
      <c r="E109" s="18">
        <v>21</v>
      </c>
      <c r="F109" s="163"/>
      <c r="G109" s="164"/>
    </row>
    <row r="110" spans="2:7" s="13" customFormat="1" ht="15.75">
      <c r="B110" s="35"/>
      <c r="C110" s="182" t="s">
        <v>303</v>
      </c>
      <c r="D110" s="18" t="s">
        <v>4</v>
      </c>
      <c r="E110" s="18">
        <v>21</v>
      </c>
      <c r="F110" s="163"/>
      <c r="G110" s="164"/>
    </row>
    <row r="111" spans="2:7" s="13" customFormat="1" ht="21.75" customHeight="1">
      <c r="B111" s="69" t="s">
        <v>18</v>
      </c>
      <c r="C111" s="76" t="s">
        <v>194</v>
      </c>
      <c r="D111" s="73"/>
      <c r="E111" s="73"/>
      <c r="F111" s="161"/>
      <c r="G111" s="162"/>
    </row>
    <row r="112" spans="2:7" s="13" customFormat="1" ht="63">
      <c r="B112" s="35"/>
      <c r="C112" s="30" t="s">
        <v>298</v>
      </c>
      <c r="D112" s="18" t="s">
        <v>4</v>
      </c>
      <c r="E112" s="18">
        <v>35</v>
      </c>
      <c r="F112" s="163"/>
      <c r="G112" s="164"/>
    </row>
    <row r="113" spans="2:7" s="13" customFormat="1" ht="21.75" customHeight="1">
      <c r="B113" s="69">
        <v>11</v>
      </c>
      <c r="C113" s="76" t="s">
        <v>178</v>
      </c>
      <c r="D113" s="73"/>
      <c r="E113" s="73"/>
      <c r="F113" s="161"/>
      <c r="G113" s="162"/>
    </row>
    <row r="114" spans="2:7" s="13" customFormat="1" ht="63">
      <c r="B114" s="38"/>
      <c r="C114" s="39" t="s">
        <v>299</v>
      </c>
      <c r="D114" s="18" t="s">
        <v>5</v>
      </c>
      <c r="E114" s="25">
        <v>6</v>
      </c>
      <c r="F114" s="163"/>
      <c r="G114" s="164"/>
    </row>
    <row r="115" spans="2:7" s="13" customFormat="1" ht="15.75">
      <c r="B115" s="88">
        <v>12</v>
      </c>
      <c r="C115" s="76" t="s">
        <v>191</v>
      </c>
      <c r="D115" s="73"/>
      <c r="E115" s="183"/>
      <c r="F115" s="167"/>
      <c r="G115" s="164"/>
    </row>
    <row r="116" spans="2:7" s="13" customFormat="1" ht="94.5">
      <c r="B116" s="38"/>
      <c r="C116" s="39" t="s">
        <v>192</v>
      </c>
      <c r="D116" s="18" t="s">
        <v>2</v>
      </c>
      <c r="E116" s="25">
        <v>1</v>
      </c>
      <c r="F116" s="163"/>
      <c r="G116" s="164"/>
    </row>
    <row r="117" spans="2:7" s="13" customFormat="1" ht="21.75" customHeight="1">
      <c r="B117" s="80"/>
      <c r="C117" s="211" t="s">
        <v>179</v>
      </c>
      <c r="D117" s="211" t="s">
        <v>33</v>
      </c>
      <c r="E117" s="211"/>
      <c r="F117" s="212"/>
      <c r="G117" s="168">
        <f>SUM(G78:G116)</f>
        <v>0</v>
      </c>
    </row>
    <row r="118" spans="2:7" s="83" customFormat="1" ht="3.75" customHeight="1">
      <c r="B118" s="81"/>
      <c r="C118" s="82"/>
      <c r="D118" s="82"/>
      <c r="E118" s="82"/>
      <c r="F118" s="82"/>
      <c r="G118" s="156"/>
    </row>
    <row r="119" spans="2:7" s="13" customFormat="1" ht="24.75" customHeight="1">
      <c r="B119" s="72" t="s">
        <v>103</v>
      </c>
      <c r="C119" s="157" t="s">
        <v>180</v>
      </c>
      <c r="D119" s="158"/>
      <c r="E119" s="158"/>
      <c r="F119" s="159"/>
      <c r="G119" s="160"/>
    </row>
    <row r="120" spans="2:7" s="13" customFormat="1" ht="21.75" customHeight="1">
      <c r="B120" s="69">
        <v>1</v>
      </c>
      <c r="C120" s="76" t="s">
        <v>306</v>
      </c>
      <c r="D120" s="73"/>
      <c r="E120" s="73"/>
      <c r="F120" s="161"/>
      <c r="G120" s="162"/>
    </row>
    <row r="121" spans="2:7" s="83" customFormat="1" ht="78.75">
      <c r="B121" s="84"/>
      <c r="C121" s="22" t="s">
        <v>305</v>
      </c>
      <c r="D121" s="85" t="s">
        <v>4</v>
      </c>
      <c r="E121" s="86">
        <v>276</v>
      </c>
      <c r="F121" s="164"/>
      <c r="G121" s="164"/>
    </row>
    <row r="122" spans="2:7" s="13" customFormat="1" ht="21.75" customHeight="1">
      <c r="B122" s="69">
        <v>2</v>
      </c>
      <c r="C122" s="76" t="s">
        <v>181</v>
      </c>
      <c r="D122" s="73"/>
      <c r="E122" s="73"/>
      <c r="F122" s="161"/>
      <c r="G122" s="162"/>
    </row>
    <row r="123" spans="2:7" s="13" customFormat="1" ht="78.75">
      <c r="B123" s="29"/>
      <c r="C123" s="22" t="s">
        <v>118</v>
      </c>
      <c r="D123" s="18" t="s">
        <v>4</v>
      </c>
      <c r="E123" s="25">
        <v>360</v>
      </c>
      <c r="F123" s="163"/>
      <c r="G123" s="164"/>
    </row>
    <row r="124" spans="2:7" s="13" customFormat="1" ht="15.75">
      <c r="B124" s="29" t="s">
        <v>36</v>
      </c>
      <c r="C124" s="22" t="s">
        <v>307</v>
      </c>
      <c r="D124" s="18" t="s">
        <v>4</v>
      </c>
      <c r="E124" s="25">
        <v>185</v>
      </c>
      <c r="F124" s="163"/>
      <c r="G124" s="164"/>
    </row>
    <row r="125" spans="2:7" s="13" customFormat="1" ht="15.75">
      <c r="B125" s="29" t="s">
        <v>11</v>
      </c>
      <c r="C125" s="22" t="s">
        <v>308</v>
      </c>
      <c r="D125" s="18" t="s">
        <v>4</v>
      </c>
      <c r="E125" s="25">
        <v>24.5</v>
      </c>
      <c r="F125" s="163"/>
      <c r="G125" s="164"/>
    </row>
    <row r="126" spans="2:7" s="13" customFormat="1" ht="15.75">
      <c r="B126" s="29" t="s">
        <v>103</v>
      </c>
      <c r="C126" s="22" t="s">
        <v>309</v>
      </c>
      <c r="D126" s="18" t="s">
        <v>4</v>
      </c>
      <c r="E126" s="25">
        <v>41.25</v>
      </c>
      <c r="F126" s="163"/>
      <c r="G126" s="164"/>
    </row>
    <row r="127" spans="2:7" s="13" customFormat="1" ht="21.75" customHeight="1">
      <c r="B127" s="69">
        <v>3</v>
      </c>
      <c r="C127" s="76" t="s">
        <v>182</v>
      </c>
      <c r="D127" s="73"/>
      <c r="E127" s="73"/>
      <c r="F127" s="161"/>
      <c r="G127" s="162"/>
    </row>
    <row r="128" spans="2:7" s="13" customFormat="1" ht="94.5">
      <c r="B128" s="29"/>
      <c r="C128" s="22" t="s">
        <v>310</v>
      </c>
      <c r="D128" s="18" t="s">
        <v>4</v>
      </c>
      <c r="E128" s="18">
        <v>21</v>
      </c>
      <c r="F128" s="163"/>
      <c r="G128" s="164"/>
    </row>
    <row r="129" spans="2:7" s="13" customFormat="1" ht="21.75" customHeight="1">
      <c r="B129" s="69">
        <v>4</v>
      </c>
      <c r="C129" s="76" t="s">
        <v>311</v>
      </c>
      <c r="D129" s="73"/>
      <c r="E129" s="73"/>
      <c r="F129" s="161"/>
      <c r="G129" s="162"/>
    </row>
    <row r="130" spans="2:7" s="13" customFormat="1" ht="81.75" customHeight="1">
      <c r="B130" s="29"/>
      <c r="C130" s="22" t="s">
        <v>312</v>
      </c>
      <c r="D130" s="18" t="s">
        <v>5</v>
      </c>
      <c r="E130" s="18">
        <v>25</v>
      </c>
      <c r="F130" s="163"/>
      <c r="G130" s="164"/>
    </row>
    <row r="131" spans="2:7" s="13" customFormat="1" ht="21.75" customHeight="1">
      <c r="B131" s="69">
        <v>5</v>
      </c>
      <c r="C131" s="76" t="s">
        <v>183</v>
      </c>
      <c r="D131" s="73"/>
      <c r="E131" s="73"/>
      <c r="F131" s="161"/>
      <c r="G131" s="162"/>
    </row>
    <row r="132" spans="2:7" s="13" customFormat="1" ht="112.5" customHeight="1">
      <c r="B132" s="29"/>
      <c r="C132" s="22" t="s">
        <v>184</v>
      </c>
      <c r="D132" s="18" t="s">
        <v>4</v>
      </c>
      <c r="E132" s="18">
        <v>123.5</v>
      </c>
      <c r="F132" s="163"/>
      <c r="G132" s="164"/>
    </row>
    <row r="133" spans="2:7" s="13" customFormat="1" ht="21.75" customHeight="1">
      <c r="B133" s="69">
        <v>6</v>
      </c>
      <c r="C133" s="76" t="s">
        <v>188</v>
      </c>
      <c r="D133" s="73"/>
      <c r="E133" s="73"/>
      <c r="F133" s="161"/>
      <c r="G133" s="162"/>
    </row>
    <row r="134" spans="2:7" s="13" customFormat="1" ht="31.5">
      <c r="B134" s="92"/>
      <c r="C134" s="22" t="s">
        <v>313</v>
      </c>
      <c r="D134" s="18" t="s">
        <v>2</v>
      </c>
      <c r="E134" s="18">
        <v>1</v>
      </c>
      <c r="F134" s="167"/>
      <c r="G134" s="164"/>
    </row>
    <row r="135" spans="2:7" s="13" customFormat="1" ht="21.75" customHeight="1">
      <c r="B135" s="80"/>
      <c r="C135" s="211" t="s">
        <v>186</v>
      </c>
      <c r="D135" s="211"/>
      <c r="E135" s="211"/>
      <c r="F135" s="212"/>
      <c r="G135" s="168">
        <f>SUM(G120:G134)</f>
        <v>0</v>
      </c>
    </row>
    <row r="136" spans="2:7" s="83" customFormat="1" ht="3.75" customHeight="1">
      <c r="B136" s="81"/>
      <c r="C136" s="82"/>
      <c r="D136" s="82"/>
      <c r="E136" s="82"/>
      <c r="F136" s="87"/>
      <c r="G136" s="169"/>
    </row>
    <row r="137" spans="2:7" s="13" customFormat="1" ht="24.75" customHeight="1">
      <c r="B137" s="72" t="s">
        <v>104</v>
      </c>
      <c r="C137" s="157" t="s">
        <v>314</v>
      </c>
      <c r="D137" s="158"/>
      <c r="E137" s="158"/>
      <c r="F137" s="159"/>
      <c r="G137" s="160"/>
    </row>
    <row r="138" spans="2:7" s="13" customFormat="1" ht="21.75" customHeight="1">
      <c r="B138" s="69">
        <v>1</v>
      </c>
      <c r="C138" s="76" t="s">
        <v>187</v>
      </c>
      <c r="D138" s="73"/>
      <c r="E138" s="73"/>
      <c r="F138" s="161"/>
      <c r="G138" s="162"/>
    </row>
    <row r="139" spans="2:7" s="13" customFormat="1" ht="94.5">
      <c r="B139" s="24"/>
      <c r="C139" s="30" t="s">
        <v>316</v>
      </c>
      <c r="D139" s="18" t="s">
        <v>3</v>
      </c>
      <c r="E139" s="25">
        <v>300</v>
      </c>
      <c r="F139" s="163"/>
      <c r="G139" s="164"/>
    </row>
    <row r="140" spans="2:7" s="13" customFormat="1" ht="21.75" customHeight="1">
      <c r="B140" s="69">
        <v>2</v>
      </c>
      <c r="C140" s="76" t="s">
        <v>317</v>
      </c>
      <c r="D140" s="73"/>
      <c r="E140" s="73"/>
      <c r="F140" s="161"/>
      <c r="G140" s="162"/>
    </row>
    <row r="141" spans="2:7" s="13" customFormat="1" ht="96.75" customHeight="1">
      <c r="B141" s="24"/>
      <c r="C141" s="22" t="s">
        <v>318</v>
      </c>
      <c r="D141" s="18" t="s">
        <v>4</v>
      </c>
      <c r="E141" s="25">
        <v>65</v>
      </c>
      <c r="F141" s="163"/>
      <c r="G141" s="164"/>
    </row>
    <row r="142" spans="2:7" s="13" customFormat="1" ht="21.75" customHeight="1">
      <c r="B142" s="69">
        <v>3</v>
      </c>
      <c r="C142" s="76" t="s">
        <v>319</v>
      </c>
      <c r="D142" s="73"/>
      <c r="E142" s="73"/>
      <c r="F142" s="161"/>
      <c r="G142" s="162"/>
    </row>
    <row r="143" spans="2:7" s="13" customFormat="1" ht="31.5">
      <c r="B143" s="29"/>
      <c r="C143" s="22" t="s">
        <v>92</v>
      </c>
      <c r="D143" s="18" t="s">
        <v>4</v>
      </c>
      <c r="E143" s="18">
        <v>300</v>
      </c>
      <c r="F143" s="163"/>
      <c r="G143" s="164"/>
    </row>
    <row r="144" spans="2:7" s="13" customFormat="1" ht="21.75" customHeight="1">
      <c r="B144" s="69">
        <v>4</v>
      </c>
      <c r="C144" s="76" t="s">
        <v>320</v>
      </c>
      <c r="D144" s="73"/>
      <c r="E144" s="73"/>
      <c r="F144" s="161"/>
      <c r="G144" s="162"/>
    </row>
    <row r="145" spans="2:7" s="13" customFormat="1" ht="35.25" customHeight="1">
      <c r="B145" s="24"/>
      <c r="C145" s="22" t="s">
        <v>321</v>
      </c>
      <c r="D145" s="18" t="s">
        <v>4</v>
      </c>
      <c r="E145" s="25">
        <v>90</v>
      </c>
      <c r="F145" s="163"/>
      <c r="G145" s="164"/>
    </row>
    <row r="146" spans="2:7" s="13" customFormat="1" ht="15.75">
      <c r="B146" s="92">
        <v>5</v>
      </c>
      <c r="C146" s="76" t="s">
        <v>315</v>
      </c>
      <c r="D146" s="77"/>
      <c r="E146" s="77"/>
      <c r="F146" s="167"/>
      <c r="G146" s="164"/>
    </row>
    <row r="147" spans="2:7" s="13" customFormat="1" ht="35.25" customHeight="1">
      <c r="B147" s="24"/>
      <c r="C147" s="22" t="s">
        <v>322</v>
      </c>
      <c r="D147" s="18" t="s">
        <v>2</v>
      </c>
      <c r="E147" s="25">
        <v>1</v>
      </c>
      <c r="F147" s="163"/>
      <c r="G147" s="164"/>
    </row>
    <row r="148" spans="2:7" s="13" customFormat="1" ht="21.75" customHeight="1">
      <c r="B148" s="80"/>
      <c r="C148" s="211" t="s">
        <v>193</v>
      </c>
      <c r="D148" s="211" t="s">
        <v>32</v>
      </c>
      <c r="E148" s="211"/>
      <c r="F148" s="212"/>
      <c r="G148" s="168">
        <f>SUM(G138:G147)</f>
        <v>0</v>
      </c>
    </row>
    <row r="149" spans="2:7" s="83" customFormat="1" ht="3.75" customHeight="1">
      <c r="B149" s="81"/>
      <c r="C149" s="82"/>
      <c r="D149" s="82"/>
      <c r="E149" s="82"/>
      <c r="F149" s="87"/>
      <c r="G149" s="169"/>
    </row>
    <row r="150" spans="2:7" s="13" customFormat="1" ht="24.75" customHeight="1">
      <c r="B150" s="72" t="s">
        <v>195</v>
      </c>
      <c r="C150" s="157" t="s">
        <v>196</v>
      </c>
      <c r="D150" s="158"/>
      <c r="E150" s="158"/>
      <c r="F150" s="159"/>
      <c r="G150" s="160"/>
    </row>
    <row r="151" spans="2:7" s="13" customFormat="1" ht="21.75" customHeight="1">
      <c r="B151" s="69">
        <v>1</v>
      </c>
      <c r="C151" s="76" t="s">
        <v>197</v>
      </c>
      <c r="D151" s="73"/>
      <c r="E151" s="73"/>
      <c r="F151" s="161"/>
      <c r="G151" s="162"/>
    </row>
    <row r="152" spans="2:7" s="13" customFormat="1" ht="94.5">
      <c r="B152" s="95"/>
      <c r="C152" s="22" t="s">
        <v>325</v>
      </c>
      <c r="D152" s="18" t="s">
        <v>5</v>
      </c>
      <c r="E152" s="18">
        <v>5</v>
      </c>
      <c r="F152" s="163"/>
      <c r="G152" s="164"/>
    </row>
    <row r="153" spans="2:7" s="13" customFormat="1" ht="21.75" customHeight="1">
      <c r="B153" s="69">
        <v>2</v>
      </c>
      <c r="C153" s="76" t="s">
        <v>323</v>
      </c>
      <c r="D153" s="73"/>
      <c r="E153" s="73"/>
      <c r="F153" s="161"/>
      <c r="G153" s="162"/>
    </row>
    <row r="154" spans="2:7" s="13" customFormat="1" ht="157.5">
      <c r="B154" s="95"/>
      <c r="C154" s="22" t="s">
        <v>324</v>
      </c>
      <c r="D154" s="18" t="s">
        <v>5</v>
      </c>
      <c r="E154" s="18">
        <v>4</v>
      </c>
      <c r="F154" s="163"/>
      <c r="G154" s="164"/>
    </row>
    <row r="155" spans="2:7" s="13" customFormat="1" ht="21.75" customHeight="1">
      <c r="B155" s="69">
        <v>3</v>
      </c>
      <c r="C155" s="76" t="s">
        <v>199</v>
      </c>
      <c r="D155" s="73"/>
      <c r="E155" s="73"/>
      <c r="F155" s="161"/>
      <c r="G155" s="162"/>
    </row>
    <row r="156" spans="2:7" s="13" customFormat="1" ht="94.5">
      <c r="B156" s="21"/>
      <c r="C156" s="22" t="s">
        <v>34</v>
      </c>
      <c r="D156" s="18" t="s">
        <v>1</v>
      </c>
      <c r="E156" s="18">
        <v>1</v>
      </c>
      <c r="F156" s="163"/>
      <c r="G156" s="164"/>
    </row>
    <row r="157" spans="2:7" s="13" customFormat="1" ht="21.75" customHeight="1">
      <c r="B157" s="69">
        <v>4</v>
      </c>
      <c r="C157" s="76" t="s">
        <v>198</v>
      </c>
      <c r="D157" s="73"/>
      <c r="E157" s="73"/>
      <c r="F157" s="161"/>
      <c r="G157" s="162"/>
    </row>
    <row r="158" spans="2:7" s="13" customFormat="1" ht="78.75">
      <c r="B158" s="21"/>
      <c r="C158" s="41" t="s">
        <v>85</v>
      </c>
      <c r="D158" s="18" t="s">
        <v>9</v>
      </c>
      <c r="E158" s="18">
        <v>1</v>
      </c>
      <c r="F158" s="163"/>
      <c r="G158" s="164"/>
    </row>
    <row r="159" spans="2:7" s="13" customFormat="1" ht="21.75" customHeight="1">
      <c r="B159" s="69">
        <v>5</v>
      </c>
      <c r="C159" s="76" t="s">
        <v>326</v>
      </c>
      <c r="D159" s="73"/>
      <c r="E159" s="73"/>
      <c r="F159" s="161"/>
      <c r="G159" s="162"/>
    </row>
    <row r="160" spans="2:7" s="13" customFormat="1" ht="63">
      <c r="B160" s="18"/>
      <c r="C160" s="40" t="s">
        <v>327</v>
      </c>
      <c r="D160" s="18" t="s">
        <v>9</v>
      </c>
      <c r="E160" s="18">
        <v>1</v>
      </c>
      <c r="F160" s="163"/>
      <c r="G160" s="164"/>
    </row>
    <row r="161" spans="2:7" s="13" customFormat="1" ht="21.75" customHeight="1">
      <c r="B161" s="69">
        <v>6</v>
      </c>
      <c r="C161" s="76" t="s">
        <v>328</v>
      </c>
      <c r="D161" s="73"/>
      <c r="E161" s="73"/>
      <c r="F161" s="161"/>
      <c r="G161" s="162"/>
    </row>
    <row r="162" spans="2:7" s="13" customFormat="1" ht="47.25">
      <c r="B162" s="25"/>
      <c r="C162" s="22" t="s">
        <v>7</v>
      </c>
      <c r="D162" s="18" t="s">
        <v>1</v>
      </c>
      <c r="E162" s="25">
        <v>1</v>
      </c>
      <c r="F162" s="163"/>
      <c r="G162" s="164"/>
    </row>
    <row r="163" spans="2:7" s="13" customFormat="1" ht="21.75" customHeight="1">
      <c r="B163" s="69">
        <v>7</v>
      </c>
      <c r="C163" s="76" t="s">
        <v>200</v>
      </c>
      <c r="D163" s="73"/>
      <c r="E163" s="73"/>
      <c r="F163" s="161"/>
      <c r="G163" s="162"/>
    </row>
    <row r="164" spans="2:7" s="13" customFormat="1" ht="110.25">
      <c r="B164" s="24"/>
      <c r="C164" s="22" t="s">
        <v>329</v>
      </c>
      <c r="D164" s="18" t="s">
        <v>5</v>
      </c>
      <c r="E164" s="25">
        <v>100</v>
      </c>
      <c r="F164" s="163"/>
      <c r="G164" s="164"/>
    </row>
    <row r="165" spans="2:7" s="13" customFormat="1" ht="21.75" customHeight="1">
      <c r="B165" s="69">
        <v>8</v>
      </c>
      <c r="C165" s="76" t="s">
        <v>201</v>
      </c>
      <c r="D165" s="73"/>
      <c r="E165" s="73"/>
      <c r="F165" s="161"/>
      <c r="G165" s="162"/>
    </row>
    <row r="166" spans="2:7" s="13" customFormat="1" ht="141.75">
      <c r="B166" s="45"/>
      <c r="C166" s="22" t="s">
        <v>330</v>
      </c>
      <c r="D166" s="98" t="s">
        <v>5</v>
      </c>
      <c r="E166" s="97">
        <v>200</v>
      </c>
      <c r="F166" s="167"/>
      <c r="G166" s="164"/>
    </row>
    <row r="167" spans="2:7" s="13" customFormat="1" ht="21.75" customHeight="1">
      <c r="B167" s="69">
        <v>9</v>
      </c>
      <c r="C167" s="76" t="s">
        <v>202</v>
      </c>
      <c r="D167" s="73"/>
      <c r="E167" s="73"/>
      <c r="F167" s="161"/>
      <c r="G167" s="162"/>
    </row>
    <row r="168" spans="2:7" s="13" customFormat="1" ht="31.5">
      <c r="B168" s="24"/>
      <c r="C168" s="22" t="s">
        <v>0</v>
      </c>
      <c r="D168" s="18"/>
      <c r="E168" s="25"/>
      <c r="F168" s="163"/>
      <c r="G168" s="164"/>
    </row>
    <row r="169" spans="2:7" s="13" customFormat="1" ht="15.75">
      <c r="B169" s="24" t="s">
        <v>17</v>
      </c>
      <c r="C169" s="42" t="s">
        <v>23</v>
      </c>
      <c r="D169" s="18" t="s">
        <v>1</v>
      </c>
      <c r="E169" s="25">
        <v>2</v>
      </c>
      <c r="F169" s="163"/>
      <c r="G169" s="164"/>
    </row>
    <row r="170" spans="2:7" s="13" customFormat="1" ht="15.75">
      <c r="B170" s="24" t="s">
        <v>18</v>
      </c>
      <c r="C170" s="42" t="s">
        <v>94</v>
      </c>
      <c r="D170" s="18" t="s">
        <v>1</v>
      </c>
      <c r="E170" s="18">
        <v>2</v>
      </c>
      <c r="F170" s="163"/>
      <c r="G170" s="164"/>
    </row>
    <row r="171" spans="2:7" s="13" customFormat="1" ht="15.75">
      <c r="B171" s="24" t="s">
        <v>19</v>
      </c>
      <c r="C171" s="42" t="s">
        <v>24</v>
      </c>
      <c r="D171" s="18" t="s">
        <v>1</v>
      </c>
      <c r="E171" s="25">
        <v>2</v>
      </c>
      <c r="F171" s="163"/>
      <c r="G171" s="164"/>
    </row>
    <row r="172" spans="2:7" s="13" customFormat="1" ht="15.75">
      <c r="B172" s="24" t="s">
        <v>20</v>
      </c>
      <c r="C172" s="42" t="s">
        <v>25</v>
      </c>
      <c r="D172" s="18" t="s">
        <v>1</v>
      </c>
      <c r="E172" s="25">
        <v>2</v>
      </c>
      <c r="F172" s="163"/>
      <c r="G172" s="164"/>
    </row>
    <row r="173" spans="2:7" s="13" customFormat="1" ht="15.75">
      <c r="B173" s="24" t="s">
        <v>21</v>
      </c>
      <c r="C173" s="42" t="s">
        <v>105</v>
      </c>
      <c r="D173" s="18" t="s">
        <v>1</v>
      </c>
      <c r="E173" s="25">
        <v>2</v>
      </c>
      <c r="F173" s="163"/>
      <c r="G173" s="164"/>
    </row>
    <row r="174" spans="2:7" s="13" customFormat="1" ht="21.75" customHeight="1">
      <c r="B174" s="69">
        <v>10</v>
      </c>
      <c r="C174" s="76" t="s">
        <v>331</v>
      </c>
      <c r="D174" s="73"/>
      <c r="E174" s="73"/>
      <c r="F174" s="161"/>
      <c r="G174" s="162"/>
    </row>
    <row r="175" spans="2:7" s="13" customFormat="1" ht="47.25">
      <c r="B175" s="25"/>
      <c r="C175" s="40" t="s">
        <v>356</v>
      </c>
      <c r="D175" s="18" t="s">
        <v>8</v>
      </c>
      <c r="E175" s="18">
        <v>12</v>
      </c>
      <c r="F175" s="163"/>
      <c r="G175" s="164"/>
    </row>
    <row r="176" spans="2:7" s="13" customFormat="1" ht="21.75" customHeight="1">
      <c r="B176" s="69">
        <v>11</v>
      </c>
      <c r="C176" s="76" t="s">
        <v>332</v>
      </c>
      <c r="D176" s="73"/>
      <c r="E176" s="73"/>
      <c r="F176" s="161"/>
      <c r="G176" s="162"/>
    </row>
    <row r="177" spans="2:7" s="13" customFormat="1" ht="63">
      <c r="B177" s="99"/>
      <c r="C177" s="22" t="s">
        <v>26</v>
      </c>
      <c r="D177" s="43" t="s">
        <v>1</v>
      </c>
      <c r="E177" s="43">
        <v>5</v>
      </c>
      <c r="F177" s="164"/>
      <c r="G177" s="164"/>
    </row>
    <row r="178" spans="2:7" s="13" customFormat="1" ht="21.75" customHeight="1">
      <c r="B178" s="69">
        <v>12</v>
      </c>
      <c r="C178" s="76" t="s">
        <v>333</v>
      </c>
      <c r="D178" s="73"/>
      <c r="E178" s="73"/>
      <c r="F178" s="161"/>
      <c r="G178" s="162"/>
    </row>
    <row r="179" spans="2:7" s="13" customFormat="1" ht="63">
      <c r="B179" s="99"/>
      <c r="C179" s="44" t="s">
        <v>15</v>
      </c>
      <c r="D179" s="43" t="s">
        <v>1</v>
      </c>
      <c r="E179" s="43">
        <v>3</v>
      </c>
      <c r="F179" s="164"/>
      <c r="G179" s="164"/>
    </row>
    <row r="180" spans="2:7" s="13" customFormat="1" ht="21.75" customHeight="1">
      <c r="B180" s="69">
        <v>13</v>
      </c>
      <c r="C180" s="76" t="s">
        <v>334</v>
      </c>
      <c r="D180" s="73"/>
      <c r="E180" s="73"/>
      <c r="F180" s="161"/>
      <c r="G180" s="162"/>
    </row>
    <row r="181" spans="2:7" s="13" customFormat="1" ht="78.75">
      <c r="B181" s="99"/>
      <c r="C181" s="44" t="s">
        <v>16</v>
      </c>
      <c r="D181" s="43" t="s">
        <v>9</v>
      </c>
      <c r="E181" s="43">
        <v>1</v>
      </c>
      <c r="F181" s="164"/>
      <c r="G181" s="164"/>
    </row>
    <row r="182" spans="2:7" s="13" customFormat="1" ht="21.75" customHeight="1">
      <c r="B182" s="69">
        <v>14</v>
      </c>
      <c r="C182" s="76" t="s">
        <v>335</v>
      </c>
      <c r="D182" s="73"/>
      <c r="E182" s="73"/>
      <c r="F182" s="161"/>
      <c r="G182" s="162"/>
    </row>
    <row r="183" spans="2:7" s="13" customFormat="1" ht="47.25">
      <c r="B183" s="89"/>
      <c r="C183" s="46" t="s">
        <v>203</v>
      </c>
      <c r="D183" s="47" t="s">
        <v>1</v>
      </c>
      <c r="E183" s="47">
        <v>1</v>
      </c>
      <c r="F183" s="170"/>
      <c r="G183" s="164"/>
    </row>
    <row r="184" spans="2:7" s="13" customFormat="1" ht="21.75" customHeight="1">
      <c r="B184" s="80"/>
      <c r="C184" s="211" t="s">
        <v>204</v>
      </c>
      <c r="D184" s="211" t="s">
        <v>32</v>
      </c>
      <c r="E184" s="211"/>
      <c r="F184" s="212"/>
      <c r="G184" s="168">
        <f>SUM(G151:G183)</f>
        <v>0</v>
      </c>
    </row>
    <row r="185" spans="2:7" s="13" customFormat="1" ht="24.75" customHeight="1">
      <c r="B185" s="72" t="s">
        <v>86</v>
      </c>
      <c r="C185" s="157" t="s">
        <v>249</v>
      </c>
      <c r="D185" s="158"/>
      <c r="E185" s="158"/>
      <c r="F185" s="159"/>
      <c r="G185" s="160"/>
    </row>
    <row r="186" spans="2:7" s="13" customFormat="1" ht="21.75" customHeight="1">
      <c r="B186" s="69">
        <v>1</v>
      </c>
      <c r="C186" s="76" t="s">
        <v>205</v>
      </c>
      <c r="D186" s="73"/>
      <c r="E186" s="73"/>
      <c r="F186" s="161"/>
      <c r="G186" s="162"/>
    </row>
    <row r="187" spans="2:7" s="13" customFormat="1" ht="21.75" customHeight="1">
      <c r="B187" s="69">
        <v>1.1</v>
      </c>
      <c r="C187" s="76" t="s">
        <v>208</v>
      </c>
      <c r="D187" s="73"/>
      <c r="E187" s="73"/>
      <c r="F187" s="161"/>
      <c r="G187" s="162"/>
    </row>
    <row r="188" spans="2:7" s="13" customFormat="1" ht="110.25">
      <c r="B188" s="34"/>
      <c r="C188" s="48" t="s">
        <v>207</v>
      </c>
      <c r="D188" s="36"/>
      <c r="E188" s="36"/>
      <c r="F188" s="171"/>
      <c r="G188" s="164"/>
    </row>
    <row r="189" spans="2:7" s="13" customFormat="1" ht="15.75">
      <c r="B189" s="34" t="s">
        <v>36</v>
      </c>
      <c r="C189" s="49" t="s">
        <v>106</v>
      </c>
      <c r="D189" s="18" t="s">
        <v>37</v>
      </c>
      <c r="E189" s="18">
        <v>20</v>
      </c>
      <c r="F189" s="191"/>
      <c r="G189" s="164"/>
    </row>
    <row r="190" spans="2:7" s="13" customFormat="1" ht="15.75">
      <c r="B190" s="34" t="s">
        <v>11</v>
      </c>
      <c r="C190" s="49" t="s">
        <v>107</v>
      </c>
      <c r="D190" s="18" t="s">
        <v>37</v>
      </c>
      <c r="E190" s="18">
        <v>60</v>
      </c>
      <c r="F190" s="191"/>
      <c r="G190" s="164"/>
    </row>
    <row r="191" spans="2:7" s="13" customFormat="1" ht="31.5">
      <c r="B191" s="34" t="s">
        <v>38</v>
      </c>
      <c r="C191" s="49" t="s">
        <v>108</v>
      </c>
      <c r="D191" s="18" t="s">
        <v>37</v>
      </c>
      <c r="E191" s="18">
        <v>1</v>
      </c>
      <c r="F191" s="191"/>
      <c r="G191" s="164"/>
    </row>
    <row r="192" spans="2:7" s="13" customFormat="1" ht="15.75">
      <c r="B192" s="34" t="s">
        <v>39</v>
      </c>
      <c r="C192" s="49" t="s">
        <v>109</v>
      </c>
      <c r="D192" s="18" t="s">
        <v>37</v>
      </c>
      <c r="E192" s="18">
        <v>3</v>
      </c>
      <c r="F192" s="191"/>
      <c r="G192" s="164"/>
    </row>
    <row r="193" spans="2:7" s="13" customFormat="1" ht="15.75">
      <c r="B193" s="34" t="s">
        <v>40</v>
      </c>
      <c r="C193" s="49" t="s">
        <v>110</v>
      </c>
      <c r="D193" s="18" t="s">
        <v>37</v>
      </c>
      <c r="E193" s="18">
        <v>10</v>
      </c>
      <c r="F193" s="191"/>
      <c r="G193" s="164"/>
    </row>
    <row r="194" spans="2:7" s="13" customFormat="1" ht="15.75">
      <c r="B194" s="34" t="s">
        <v>41</v>
      </c>
      <c r="C194" s="49" t="s">
        <v>42</v>
      </c>
      <c r="D194" s="18" t="s">
        <v>37</v>
      </c>
      <c r="E194" s="18">
        <v>1</v>
      </c>
      <c r="F194" s="191"/>
      <c r="G194" s="164"/>
    </row>
    <row r="195" spans="2:7" s="13" customFormat="1" ht="78.75">
      <c r="B195" s="34" t="s">
        <v>52</v>
      </c>
      <c r="C195" s="48" t="s">
        <v>119</v>
      </c>
      <c r="D195" s="18" t="s">
        <v>9</v>
      </c>
      <c r="E195" s="18">
        <v>5</v>
      </c>
      <c r="F195" s="191"/>
      <c r="G195" s="164"/>
    </row>
    <row r="196" spans="2:7" s="13" customFormat="1" ht="31.5">
      <c r="B196" s="34" t="s">
        <v>53</v>
      </c>
      <c r="C196" s="49" t="s">
        <v>206</v>
      </c>
      <c r="D196" s="18" t="s">
        <v>9</v>
      </c>
      <c r="E196" s="18">
        <v>3</v>
      </c>
      <c r="F196" s="191"/>
      <c r="G196" s="164"/>
    </row>
    <row r="197" spans="2:7" s="13" customFormat="1" ht="21.75" customHeight="1">
      <c r="B197" s="69">
        <v>1.2</v>
      </c>
      <c r="C197" s="76" t="s">
        <v>209</v>
      </c>
      <c r="D197" s="73"/>
      <c r="E197" s="73"/>
      <c r="F197" s="161"/>
      <c r="G197" s="162"/>
    </row>
    <row r="198" spans="2:7" s="13" customFormat="1" ht="94.5">
      <c r="B198" s="95" t="s">
        <v>36</v>
      </c>
      <c r="C198" s="48" t="s">
        <v>210</v>
      </c>
      <c r="D198" s="18" t="s">
        <v>37</v>
      </c>
      <c r="E198" s="18">
        <v>6</v>
      </c>
      <c r="F198" s="193"/>
      <c r="G198" s="164"/>
    </row>
    <row r="199" spans="2:7" s="13" customFormat="1" ht="31.5">
      <c r="B199" s="34" t="s">
        <v>11</v>
      </c>
      <c r="C199" s="49" t="s">
        <v>43</v>
      </c>
      <c r="D199" s="18" t="s">
        <v>37</v>
      </c>
      <c r="E199" s="18">
        <v>4</v>
      </c>
      <c r="F199" s="191"/>
      <c r="G199" s="164"/>
    </row>
    <row r="200" spans="2:7" s="13" customFormat="1" ht="21.75" customHeight="1">
      <c r="B200" s="69">
        <v>1.3</v>
      </c>
      <c r="C200" s="76" t="s">
        <v>211</v>
      </c>
      <c r="D200" s="73"/>
      <c r="E200" s="73"/>
      <c r="G200" s="162"/>
    </row>
    <row r="201" spans="2:7" s="13" customFormat="1" ht="47.25">
      <c r="B201" s="34">
        <v>2</v>
      </c>
      <c r="C201" s="49" t="s">
        <v>212</v>
      </c>
      <c r="D201" s="18" t="s">
        <v>2</v>
      </c>
      <c r="E201" s="18">
        <v>1</v>
      </c>
      <c r="F201" s="191"/>
      <c r="G201" s="164"/>
    </row>
    <row r="202" spans="2:7" s="13" customFormat="1" ht="21.75" customHeight="1">
      <c r="B202" s="69">
        <v>3</v>
      </c>
      <c r="C202" s="76" t="s">
        <v>213</v>
      </c>
      <c r="D202" s="73"/>
      <c r="E202" s="73"/>
      <c r="G202" s="162"/>
    </row>
    <row r="203" spans="2:7" s="13" customFormat="1" ht="165">
      <c r="B203" s="95" t="s">
        <v>36</v>
      </c>
      <c r="C203" s="50" t="s">
        <v>120</v>
      </c>
      <c r="D203" s="18" t="s">
        <v>9</v>
      </c>
      <c r="E203" s="18">
        <v>6</v>
      </c>
      <c r="F203" s="191"/>
      <c r="G203" s="164"/>
    </row>
    <row r="204" spans="2:7" s="13" customFormat="1" ht="63">
      <c r="B204" s="95" t="s">
        <v>11</v>
      </c>
      <c r="C204" s="49" t="s">
        <v>44</v>
      </c>
      <c r="D204" s="18" t="s">
        <v>9</v>
      </c>
      <c r="E204" s="18">
        <v>6</v>
      </c>
      <c r="F204" s="191"/>
      <c r="G204" s="164"/>
    </row>
    <row r="205" spans="2:7" s="13" customFormat="1" ht="21.75" customHeight="1">
      <c r="B205" s="69">
        <v>4</v>
      </c>
      <c r="C205" s="76" t="s">
        <v>214</v>
      </c>
      <c r="D205" s="73"/>
      <c r="E205" s="73"/>
      <c r="F205" s="192"/>
      <c r="G205" s="162"/>
    </row>
    <row r="206" spans="2:7" s="13" customFormat="1" ht="21.75" customHeight="1">
      <c r="B206" s="69">
        <v>4.1</v>
      </c>
      <c r="C206" s="76" t="s">
        <v>215</v>
      </c>
      <c r="D206" s="73"/>
      <c r="E206" s="73"/>
      <c r="F206" s="191"/>
      <c r="G206" s="162"/>
    </row>
    <row r="207" spans="2:7" s="13" customFormat="1" ht="31.5">
      <c r="B207" s="34"/>
      <c r="C207" s="49" t="s">
        <v>217</v>
      </c>
      <c r="D207" s="18"/>
      <c r="E207" s="18"/>
      <c r="G207" s="164"/>
    </row>
    <row r="208" spans="2:7" s="13" customFormat="1" ht="15.75">
      <c r="B208" s="34" t="s">
        <v>36</v>
      </c>
      <c r="C208" s="49" t="s">
        <v>77</v>
      </c>
      <c r="D208" s="18" t="s">
        <v>9</v>
      </c>
      <c r="E208" s="18">
        <v>1</v>
      </c>
      <c r="F208" s="191"/>
      <c r="G208" s="164"/>
    </row>
    <row r="209" spans="2:7" s="13" customFormat="1" ht="15.75">
      <c r="B209" s="34" t="s">
        <v>11</v>
      </c>
      <c r="C209" s="49" t="s">
        <v>78</v>
      </c>
      <c r="D209" s="18" t="s">
        <v>9</v>
      </c>
      <c r="E209" s="18">
        <v>1</v>
      </c>
      <c r="F209" s="191"/>
      <c r="G209" s="164"/>
    </row>
    <row r="210" spans="2:7" s="13" customFormat="1" ht="15.75">
      <c r="B210" s="34" t="s">
        <v>38</v>
      </c>
      <c r="C210" s="49" t="s">
        <v>79</v>
      </c>
      <c r="D210" s="18" t="s">
        <v>9</v>
      </c>
      <c r="E210" s="18">
        <v>1</v>
      </c>
      <c r="F210" s="191"/>
      <c r="G210" s="164"/>
    </row>
    <row r="211" spans="2:7" s="13" customFormat="1" ht="15.75">
      <c r="B211" s="34" t="s">
        <v>39</v>
      </c>
      <c r="C211" s="49" t="s">
        <v>80</v>
      </c>
      <c r="D211" s="18" t="s">
        <v>9</v>
      </c>
      <c r="E211" s="18">
        <v>2</v>
      </c>
      <c r="F211" s="191"/>
      <c r="G211" s="164"/>
    </row>
    <row r="212" spans="2:7" s="13" customFormat="1" ht="15.75">
      <c r="B212" s="34" t="s">
        <v>40</v>
      </c>
      <c r="C212" s="49" t="s">
        <v>117</v>
      </c>
      <c r="D212" s="18" t="s">
        <v>9</v>
      </c>
      <c r="E212" s="18">
        <v>2</v>
      </c>
      <c r="F212" s="191"/>
      <c r="G212" s="164"/>
    </row>
    <row r="213" spans="2:7" s="13" customFormat="1" ht="21.75" customHeight="1">
      <c r="B213" s="69">
        <v>4.2</v>
      </c>
      <c r="C213" s="76" t="s">
        <v>216</v>
      </c>
      <c r="D213" s="73"/>
      <c r="E213" s="73"/>
      <c r="F213" s="191"/>
      <c r="G213" s="162"/>
    </row>
    <row r="214" spans="2:7" s="13" customFormat="1" ht="31.5">
      <c r="B214" s="34"/>
      <c r="C214" s="49" t="s">
        <v>218</v>
      </c>
      <c r="D214" s="36"/>
      <c r="E214" s="36"/>
      <c r="G214" s="164"/>
    </row>
    <row r="215" spans="2:7" s="13" customFormat="1" ht="15.75">
      <c r="B215" s="34" t="s">
        <v>36</v>
      </c>
      <c r="C215" s="49" t="s">
        <v>97</v>
      </c>
      <c r="D215" s="36" t="s">
        <v>9</v>
      </c>
      <c r="E215" s="36">
        <v>9</v>
      </c>
      <c r="F215" s="191"/>
      <c r="G215" s="164"/>
    </row>
    <row r="216" spans="2:7" s="13" customFormat="1" ht="15.75">
      <c r="B216" s="34" t="s">
        <v>11</v>
      </c>
      <c r="C216" s="49" t="s">
        <v>81</v>
      </c>
      <c r="D216" s="36" t="s">
        <v>9</v>
      </c>
      <c r="E216" s="36">
        <v>9</v>
      </c>
      <c r="F216" s="191"/>
      <c r="G216" s="164"/>
    </row>
    <row r="217" spans="2:7" s="13" customFormat="1" ht="15.75">
      <c r="B217" s="34" t="s">
        <v>38</v>
      </c>
      <c r="C217" s="49" t="s">
        <v>82</v>
      </c>
      <c r="D217" s="36" t="s">
        <v>9</v>
      </c>
      <c r="E217" s="36">
        <v>18</v>
      </c>
      <c r="F217" s="191"/>
      <c r="G217" s="164"/>
    </row>
    <row r="218" spans="2:7" s="13" customFormat="1" ht="15.75">
      <c r="B218" s="51" t="s">
        <v>39</v>
      </c>
      <c r="C218" s="49" t="s">
        <v>83</v>
      </c>
      <c r="D218" s="36" t="s">
        <v>9</v>
      </c>
      <c r="E218" s="36">
        <v>9</v>
      </c>
      <c r="F218" s="191"/>
      <c r="G218" s="164"/>
    </row>
    <row r="219" spans="2:7" s="13" customFormat="1" ht="15.75">
      <c r="B219" s="34" t="s">
        <v>40</v>
      </c>
      <c r="C219" s="49" t="s">
        <v>84</v>
      </c>
      <c r="D219" s="36" t="s">
        <v>9</v>
      </c>
      <c r="E219" s="36">
        <v>3</v>
      </c>
      <c r="F219" s="191"/>
      <c r="G219" s="164"/>
    </row>
    <row r="220" spans="2:7" s="13" customFormat="1" ht="78.75">
      <c r="B220" s="218">
        <v>5</v>
      </c>
      <c r="C220" s="49" t="s">
        <v>121</v>
      </c>
      <c r="D220" s="219" t="s">
        <v>9</v>
      </c>
      <c r="E220" s="222">
        <v>8</v>
      </c>
      <c r="F220" s="225"/>
      <c r="G220" s="208"/>
    </row>
    <row r="221" spans="2:7" s="13" customFormat="1" ht="15.75">
      <c r="B221" s="218"/>
      <c r="C221" s="49" t="s">
        <v>45</v>
      </c>
      <c r="D221" s="220"/>
      <c r="E221" s="223"/>
      <c r="F221" s="226"/>
      <c r="G221" s="209"/>
    </row>
    <row r="222" spans="2:7" s="13" customFormat="1" ht="15.75">
      <c r="B222" s="218"/>
      <c r="C222" s="49" t="s">
        <v>46</v>
      </c>
      <c r="D222" s="220"/>
      <c r="E222" s="223"/>
      <c r="F222" s="226"/>
      <c r="G222" s="209"/>
    </row>
    <row r="223" spans="2:7" s="13" customFormat="1" ht="15.75">
      <c r="B223" s="218"/>
      <c r="C223" s="49" t="s">
        <v>47</v>
      </c>
      <c r="D223" s="220"/>
      <c r="E223" s="223"/>
      <c r="F223" s="226"/>
      <c r="G223" s="209"/>
    </row>
    <row r="224" spans="2:7" s="13" customFormat="1" ht="15.75">
      <c r="B224" s="218"/>
      <c r="C224" s="49" t="s">
        <v>48</v>
      </c>
      <c r="D224" s="221"/>
      <c r="E224" s="224"/>
      <c r="F224" s="227"/>
      <c r="G224" s="210"/>
    </row>
    <row r="225" spans="2:7" s="13" customFormat="1" ht="21.75" customHeight="1">
      <c r="B225" s="69">
        <v>6</v>
      </c>
      <c r="C225" s="76" t="s">
        <v>219</v>
      </c>
      <c r="D225" s="73"/>
      <c r="E225" s="73"/>
      <c r="F225" s="161"/>
      <c r="G225" s="162"/>
    </row>
    <row r="226" spans="2:7" s="13" customFormat="1" ht="31.5">
      <c r="B226" s="95"/>
      <c r="C226" s="49" t="s">
        <v>220</v>
      </c>
      <c r="D226" s="36" t="s">
        <v>9</v>
      </c>
      <c r="E226" s="36">
        <v>20</v>
      </c>
      <c r="F226" s="172"/>
      <c r="G226" s="164"/>
    </row>
    <row r="227" spans="2:7" s="13" customFormat="1" ht="21.75" customHeight="1">
      <c r="B227" s="69">
        <v>7</v>
      </c>
      <c r="C227" s="76" t="s">
        <v>221</v>
      </c>
      <c r="D227" s="73"/>
      <c r="E227" s="73"/>
      <c r="F227" s="161"/>
      <c r="G227" s="162"/>
    </row>
    <row r="228" spans="2:7" s="13" customFormat="1" ht="31.5">
      <c r="B228" s="95"/>
      <c r="C228" s="49" t="s">
        <v>336</v>
      </c>
      <c r="D228" s="36" t="s">
        <v>9</v>
      </c>
      <c r="E228" s="36">
        <v>4</v>
      </c>
      <c r="F228" s="172"/>
      <c r="G228" s="164"/>
    </row>
    <row r="229" spans="2:7" s="13" customFormat="1" ht="21.75" customHeight="1">
      <c r="B229" s="69">
        <v>8</v>
      </c>
      <c r="C229" s="76" t="s">
        <v>222</v>
      </c>
      <c r="D229" s="73"/>
      <c r="E229" s="73"/>
      <c r="F229" s="161"/>
      <c r="G229" s="162"/>
    </row>
    <row r="230" spans="2:7" s="13" customFormat="1" ht="63">
      <c r="B230" s="34"/>
      <c r="C230" s="49" t="s">
        <v>49</v>
      </c>
      <c r="D230" s="36"/>
      <c r="E230" s="36"/>
      <c r="F230" s="172"/>
      <c r="G230" s="164"/>
    </row>
    <row r="231" spans="2:7" s="13" customFormat="1" ht="31.5">
      <c r="B231" s="34" t="s">
        <v>36</v>
      </c>
      <c r="C231" s="49" t="s">
        <v>337</v>
      </c>
      <c r="D231" s="36" t="s">
        <v>9</v>
      </c>
      <c r="E231" s="36">
        <v>60</v>
      </c>
      <c r="F231" s="172"/>
      <c r="G231" s="164"/>
    </row>
    <row r="232" spans="2:7" s="13" customFormat="1" ht="31.5">
      <c r="B232" s="34" t="s">
        <v>11</v>
      </c>
      <c r="C232" s="49" t="s">
        <v>338</v>
      </c>
      <c r="D232" s="36" t="s">
        <v>9</v>
      </c>
      <c r="E232" s="36">
        <v>40</v>
      </c>
      <c r="F232" s="172"/>
      <c r="G232" s="164"/>
    </row>
    <row r="233" spans="2:7" s="13" customFormat="1" ht="31.5">
      <c r="B233" s="34" t="s">
        <v>38</v>
      </c>
      <c r="C233" s="49" t="s">
        <v>50</v>
      </c>
      <c r="D233" s="36" t="s">
        <v>9</v>
      </c>
      <c r="E233" s="36">
        <v>5</v>
      </c>
      <c r="F233" s="172"/>
      <c r="G233" s="164"/>
    </row>
    <row r="234" spans="2:7" s="13" customFormat="1" ht="31.5">
      <c r="B234" s="34" t="s">
        <v>39</v>
      </c>
      <c r="C234" s="49" t="s">
        <v>51</v>
      </c>
      <c r="D234" s="36" t="s">
        <v>9</v>
      </c>
      <c r="E234" s="36">
        <v>1</v>
      </c>
      <c r="F234" s="172"/>
      <c r="G234" s="164"/>
    </row>
    <row r="235" spans="2:7" s="13" customFormat="1" ht="31.5">
      <c r="B235" s="34" t="s">
        <v>41</v>
      </c>
      <c r="C235" s="49" t="s">
        <v>98</v>
      </c>
      <c r="D235" s="36" t="s">
        <v>9</v>
      </c>
      <c r="E235" s="36">
        <v>3</v>
      </c>
      <c r="F235" s="172"/>
      <c r="G235" s="164"/>
    </row>
    <row r="236" spans="2:7" s="13" customFormat="1" ht="47.25">
      <c r="B236" s="34" t="s">
        <v>52</v>
      </c>
      <c r="C236" s="49" t="s">
        <v>339</v>
      </c>
      <c r="D236" s="36" t="s">
        <v>9</v>
      </c>
      <c r="E236" s="36">
        <v>7</v>
      </c>
      <c r="F236" s="172"/>
      <c r="G236" s="164"/>
    </row>
    <row r="237" spans="2:7" s="13" customFormat="1" ht="21.75" customHeight="1">
      <c r="B237" s="69">
        <v>9</v>
      </c>
      <c r="C237" s="76" t="s">
        <v>223</v>
      </c>
      <c r="D237" s="73"/>
      <c r="E237" s="73"/>
      <c r="F237" s="161"/>
      <c r="G237" s="162"/>
    </row>
    <row r="238" spans="2:7" s="13" customFormat="1" ht="63">
      <c r="B238" s="34"/>
      <c r="C238" s="49" t="s">
        <v>87</v>
      </c>
      <c r="D238" s="36"/>
      <c r="E238" s="36"/>
      <c r="F238" s="172"/>
      <c r="G238" s="164"/>
    </row>
    <row r="239" spans="2:7" s="13" customFormat="1" ht="31.5">
      <c r="B239" s="34" t="s">
        <v>36</v>
      </c>
      <c r="C239" s="49" t="s">
        <v>54</v>
      </c>
      <c r="D239" s="36" t="s">
        <v>5</v>
      </c>
      <c r="E239" s="36">
        <v>50</v>
      </c>
      <c r="F239" s="172"/>
      <c r="G239" s="164"/>
    </row>
    <row r="240" spans="2:7" s="13" customFormat="1" ht="31.5">
      <c r="B240" s="34" t="s">
        <v>11</v>
      </c>
      <c r="C240" s="49" t="s">
        <v>55</v>
      </c>
      <c r="D240" s="36" t="s">
        <v>5</v>
      </c>
      <c r="E240" s="36">
        <v>70</v>
      </c>
      <c r="F240" s="172"/>
      <c r="G240" s="164"/>
    </row>
    <row r="241" spans="2:7" s="13" customFormat="1" ht="15.75">
      <c r="B241" s="34" t="s">
        <v>38</v>
      </c>
      <c r="C241" s="49" t="s">
        <v>56</v>
      </c>
      <c r="D241" s="36" t="s">
        <v>5</v>
      </c>
      <c r="E241" s="36">
        <v>110</v>
      </c>
      <c r="F241" s="172"/>
      <c r="G241" s="164"/>
    </row>
    <row r="242" spans="2:7" s="13" customFormat="1" ht="21.75" customHeight="1">
      <c r="B242" s="69">
        <v>10</v>
      </c>
      <c r="C242" s="76" t="s">
        <v>224</v>
      </c>
      <c r="D242" s="73"/>
      <c r="E242" s="73"/>
      <c r="F242" s="161"/>
      <c r="G242" s="162"/>
    </row>
    <row r="243" spans="2:7" s="13" customFormat="1" ht="299.25" customHeight="1">
      <c r="B243" s="100"/>
      <c r="C243" s="52" t="s">
        <v>88</v>
      </c>
      <c r="D243" s="222" t="s">
        <v>9</v>
      </c>
      <c r="E243" s="222">
        <v>1</v>
      </c>
      <c r="F243" s="225"/>
      <c r="G243" s="208"/>
    </row>
    <row r="244" spans="2:7" s="13" customFormat="1" ht="15.75">
      <c r="B244" s="101"/>
      <c r="C244" s="53" t="s">
        <v>57</v>
      </c>
      <c r="D244" s="223"/>
      <c r="E244" s="223"/>
      <c r="F244" s="226"/>
      <c r="G244" s="209"/>
    </row>
    <row r="245" spans="2:7" s="13" customFormat="1" ht="31.5">
      <c r="B245" s="101"/>
      <c r="C245" s="49" t="s">
        <v>111</v>
      </c>
      <c r="D245" s="223"/>
      <c r="E245" s="223"/>
      <c r="F245" s="226"/>
      <c r="G245" s="209"/>
    </row>
    <row r="246" spans="2:7" s="13" customFormat="1" ht="15.75">
      <c r="B246" s="101"/>
      <c r="C246" s="49" t="s">
        <v>58</v>
      </c>
      <c r="D246" s="223"/>
      <c r="E246" s="223"/>
      <c r="F246" s="226"/>
      <c r="G246" s="209"/>
    </row>
    <row r="247" spans="2:7" s="13" customFormat="1" ht="15.75">
      <c r="B247" s="101"/>
      <c r="C247" s="49" t="s">
        <v>59</v>
      </c>
      <c r="D247" s="223"/>
      <c r="E247" s="223"/>
      <c r="F247" s="226"/>
      <c r="G247" s="209"/>
    </row>
    <row r="248" spans="2:7" s="13" customFormat="1" ht="15.75">
      <c r="B248" s="101"/>
      <c r="C248" s="49" t="s">
        <v>60</v>
      </c>
      <c r="D248" s="223"/>
      <c r="E248" s="223"/>
      <c r="F248" s="226"/>
      <c r="G248" s="209"/>
    </row>
    <row r="249" spans="2:7" s="13" customFormat="1" ht="15.75">
      <c r="B249" s="101"/>
      <c r="C249" s="49" t="s">
        <v>61</v>
      </c>
      <c r="D249" s="223"/>
      <c r="E249" s="223"/>
      <c r="F249" s="226"/>
      <c r="G249" s="209"/>
    </row>
    <row r="250" spans="2:7" s="13" customFormat="1" ht="15.75">
      <c r="B250" s="101"/>
      <c r="C250" s="54" t="s">
        <v>62</v>
      </c>
      <c r="D250" s="223"/>
      <c r="E250" s="223"/>
      <c r="F250" s="226"/>
      <c r="G250" s="209"/>
    </row>
    <row r="251" spans="2:7" s="13" customFormat="1" ht="15.75">
      <c r="B251" s="101"/>
      <c r="C251" s="53" t="s">
        <v>63</v>
      </c>
      <c r="D251" s="223"/>
      <c r="E251" s="223"/>
      <c r="F251" s="226"/>
      <c r="G251" s="209"/>
    </row>
    <row r="252" spans="2:7" s="13" customFormat="1" ht="15.75">
      <c r="B252" s="101"/>
      <c r="C252" s="49" t="s">
        <v>95</v>
      </c>
      <c r="D252" s="223"/>
      <c r="E252" s="223"/>
      <c r="F252" s="226"/>
      <c r="G252" s="209"/>
    </row>
    <row r="253" spans="2:7" s="13" customFormat="1" ht="15.75">
      <c r="B253" s="101"/>
      <c r="C253" s="49" t="s">
        <v>95</v>
      </c>
      <c r="D253" s="223"/>
      <c r="E253" s="223"/>
      <c r="F253" s="226"/>
      <c r="G253" s="209"/>
    </row>
    <row r="254" spans="2:7" s="13" customFormat="1" ht="15.75">
      <c r="B254" s="102"/>
      <c r="C254" s="49" t="s">
        <v>64</v>
      </c>
      <c r="D254" s="224"/>
      <c r="E254" s="224"/>
      <c r="F254" s="227"/>
      <c r="G254" s="210"/>
    </row>
    <row r="255" spans="2:7" s="13" customFormat="1" ht="21.75" customHeight="1">
      <c r="B255" s="69">
        <v>11</v>
      </c>
      <c r="C255" s="76" t="s">
        <v>225</v>
      </c>
      <c r="D255" s="73"/>
      <c r="E255" s="73"/>
      <c r="F255" s="161"/>
      <c r="G255" s="162"/>
    </row>
    <row r="256" spans="2:7" s="13" customFormat="1" ht="78.75">
      <c r="B256" s="34"/>
      <c r="C256" s="48" t="s">
        <v>65</v>
      </c>
      <c r="D256" s="36"/>
      <c r="E256" s="36"/>
      <c r="F256" s="172"/>
      <c r="G256" s="164"/>
    </row>
    <row r="257" spans="2:7" s="13" customFormat="1" ht="15.75">
      <c r="B257" s="228" t="s">
        <v>36</v>
      </c>
      <c r="C257" s="53" t="s">
        <v>89</v>
      </c>
      <c r="D257" s="222" t="s">
        <v>9</v>
      </c>
      <c r="E257" s="222">
        <v>1</v>
      </c>
      <c r="F257" s="225"/>
      <c r="G257" s="208"/>
    </row>
    <row r="258" spans="2:7" s="13" customFormat="1" ht="16.5" thickBot="1">
      <c r="B258" s="229"/>
      <c r="C258" s="49" t="s">
        <v>57</v>
      </c>
      <c r="D258" s="223"/>
      <c r="E258" s="223"/>
      <c r="F258" s="226"/>
      <c r="G258" s="209"/>
    </row>
    <row r="259" spans="1:15" ht="17.25" thickBot="1" thickTop="1">
      <c r="A259" s="103"/>
      <c r="B259" s="229"/>
      <c r="C259" s="54" t="s">
        <v>96</v>
      </c>
      <c r="D259" s="223"/>
      <c r="E259" s="223"/>
      <c r="F259" s="226"/>
      <c r="G259" s="209"/>
      <c r="H259" s="13"/>
      <c r="I259" s="13"/>
      <c r="J259" s="13"/>
      <c r="K259" s="13"/>
      <c r="L259" s="13"/>
      <c r="M259" s="13"/>
      <c r="N259" s="13"/>
      <c r="O259" s="13"/>
    </row>
    <row r="260" spans="1:15" ht="17.25" thickBot="1" thickTop="1">
      <c r="A260" s="103"/>
      <c r="B260" s="229"/>
      <c r="C260" s="49" t="s">
        <v>63</v>
      </c>
      <c r="D260" s="223"/>
      <c r="E260" s="223"/>
      <c r="F260" s="226"/>
      <c r="G260" s="209"/>
      <c r="H260" s="13"/>
      <c r="I260" s="13"/>
      <c r="J260" s="13"/>
      <c r="K260" s="13"/>
      <c r="L260" s="13"/>
      <c r="M260" s="13"/>
      <c r="N260" s="13"/>
      <c r="O260" s="13"/>
    </row>
    <row r="261" spans="1:15" ht="17.25" thickBot="1" thickTop="1">
      <c r="A261" s="103"/>
      <c r="B261" s="229"/>
      <c r="C261" s="49" t="s">
        <v>66</v>
      </c>
      <c r="D261" s="223"/>
      <c r="E261" s="223"/>
      <c r="F261" s="226"/>
      <c r="G261" s="209"/>
      <c r="H261" s="13"/>
      <c r="I261" s="13"/>
      <c r="J261" s="13"/>
      <c r="K261" s="13"/>
      <c r="L261" s="13"/>
      <c r="M261" s="13"/>
      <c r="N261" s="13"/>
      <c r="O261" s="13"/>
    </row>
    <row r="262" spans="1:15" ht="17.25" thickBot="1" thickTop="1">
      <c r="A262" s="103"/>
      <c r="B262" s="230"/>
      <c r="C262" s="49" t="s">
        <v>67</v>
      </c>
      <c r="D262" s="223"/>
      <c r="E262" s="223"/>
      <c r="F262" s="226"/>
      <c r="G262" s="209"/>
      <c r="H262" s="13"/>
      <c r="I262" s="13"/>
      <c r="J262" s="13"/>
      <c r="K262" s="13"/>
      <c r="L262" s="13"/>
      <c r="M262" s="13"/>
      <c r="N262" s="13"/>
      <c r="O262" s="13"/>
    </row>
    <row r="263" spans="1:15" ht="17.25" thickBot="1" thickTop="1">
      <c r="A263" s="103"/>
      <c r="B263" s="228" t="s">
        <v>11</v>
      </c>
      <c r="C263" s="55" t="s">
        <v>90</v>
      </c>
      <c r="D263" s="223"/>
      <c r="E263" s="223"/>
      <c r="F263" s="226"/>
      <c r="G263" s="209"/>
      <c r="H263" s="13"/>
      <c r="I263" s="13"/>
      <c r="J263" s="13"/>
      <c r="K263" s="13"/>
      <c r="L263" s="13"/>
      <c r="M263" s="13"/>
      <c r="N263" s="13"/>
      <c r="O263" s="13"/>
    </row>
    <row r="264" spans="1:15" ht="17.25" thickBot="1" thickTop="1">
      <c r="A264" s="103"/>
      <c r="B264" s="229"/>
      <c r="C264" s="49" t="s">
        <v>57</v>
      </c>
      <c r="D264" s="223"/>
      <c r="E264" s="223"/>
      <c r="F264" s="226"/>
      <c r="G264" s="209"/>
      <c r="H264" s="13"/>
      <c r="I264" s="13"/>
      <c r="J264" s="13"/>
      <c r="K264" s="13"/>
      <c r="L264" s="13"/>
      <c r="M264" s="13"/>
      <c r="N264" s="13"/>
      <c r="O264" s="13"/>
    </row>
    <row r="265" spans="1:15" ht="17.25" thickBot="1" thickTop="1">
      <c r="A265" s="103"/>
      <c r="B265" s="229"/>
      <c r="C265" s="54" t="s">
        <v>68</v>
      </c>
      <c r="D265" s="223"/>
      <c r="E265" s="223"/>
      <c r="F265" s="226"/>
      <c r="G265" s="209"/>
      <c r="H265" s="13"/>
      <c r="I265" s="13"/>
      <c r="J265" s="13"/>
      <c r="K265" s="13"/>
      <c r="L265" s="13"/>
      <c r="M265" s="13"/>
      <c r="N265" s="13"/>
      <c r="O265" s="13"/>
    </row>
    <row r="266" spans="1:15" ht="17.25" thickBot="1" thickTop="1">
      <c r="A266" s="103"/>
      <c r="B266" s="229"/>
      <c r="C266" s="49" t="s">
        <v>63</v>
      </c>
      <c r="D266" s="223"/>
      <c r="E266" s="223"/>
      <c r="F266" s="226"/>
      <c r="G266" s="209"/>
      <c r="H266" s="13"/>
      <c r="I266" s="13"/>
      <c r="J266" s="13"/>
      <c r="K266" s="13"/>
      <c r="L266" s="13"/>
      <c r="M266" s="13"/>
      <c r="N266" s="13"/>
      <c r="O266" s="13"/>
    </row>
    <row r="267" spans="1:15" ht="17.25" thickBot="1" thickTop="1">
      <c r="A267" s="103"/>
      <c r="B267" s="230"/>
      <c r="C267" s="49" t="s">
        <v>69</v>
      </c>
      <c r="D267" s="224"/>
      <c r="E267" s="224"/>
      <c r="F267" s="227"/>
      <c r="G267" s="210"/>
      <c r="H267" s="13"/>
      <c r="I267" s="13"/>
      <c r="J267" s="13"/>
      <c r="K267" s="13"/>
      <c r="L267" s="13"/>
      <c r="M267" s="13"/>
      <c r="N267" s="13"/>
      <c r="O267" s="13"/>
    </row>
    <row r="268" spans="1:15" ht="64.5" thickBot="1" thickTop="1">
      <c r="A268" s="103"/>
      <c r="B268" s="95">
        <v>12</v>
      </c>
      <c r="C268" s="49" t="s">
        <v>91</v>
      </c>
      <c r="D268" s="36" t="s">
        <v>9</v>
      </c>
      <c r="E268" s="36">
        <v>1</v>
      </c>
      <c r="F268" s="172"/>
      <c r="G268" s="164"/>
      <c r="H268" s="13"/>
      <c r="I268" s="13"/>
      <c r="J268" s="13"/>
      <c r="K268" s="13"/>
      <c r="L268" s="13"/>
      <c r="M268" s="13"/>
      <c r="N268" s="13"/>
      <c r="O268" s="13"/>
    </row>
    <row r="269" spans="2:7" s="13" customFormat="1" ht="21.75" customHeight="1" thickBot="1" thickTop="1">
      <c r="B269" s="69">
        <v>13</v>
      </c>
      <c r="C269" s="76" t="s">
        <v>226</v>
      </c>
      <c r="D269" s="73"/>
      <c r="E269" s="73"/>
      <c r="F269" s="161"/>
      <c r="G269" s="162"/>
    </row>
    <row r="270" spans="1:15" ht="253.5" thickBot="1" thickTop="1">
      <c r="A270" s="103"/>
      <c r="B270" s="34"/>
      <c r="C270" s="48" t="s">
        <v>340</v>
      </c>
      <c r="D270" s="36" t="s">
        <v>9</v>
      </c>
      <c r="E270" s="36">
        <v>1</v>
      </c>
      <c r="F270" s="172"/>
      <c r="G270" s="164"/>
      <c r="H270" s="13"/>
      <c r="I270" s="13"/>
      <c r="J270" s="13"/>
      <c r="K270" s="13"/>
      <c r="L270" s="13"/>
      <c r="M270" s="13"/>
      <c r="N270" s="13"/>
      <c r="O270" s="13"/>
    </row>
    <row r="271" spans="2:7" s="13" customFormat="1" ht="21.75" customHeight="1" thickBot="1" thickTop="1">
      <c r="B271" s="69">
        <v>14</v>
      </c>
      <c r="C271" s="76" t="s">
        <v>227</v>
      </c>
      <c r="D271" s="73"/>
      <c r="E271" s="73"/>
      <c r="F271" s="161"/>
      <c r="G271" s="162"/>
    </row>
    <row r="272" spans="1:15" ht="80.25" thickBot="1" thickTop="1">
      <c r="A272" s="103"/>
      <c r="B272" s="34"/>
      <c r="C272" s="49" t="s">
        <v>70</v>
      </c>
      <c r="D272" s="36"/>
      <c r="E272" s="36"/>
      <c r="F272" s="172"/>
      <c r="G272" s="164"/>
      <c r="H272" s="13"/>
      <c r="I272" s="13"/>
      <c r="J272" s="13"/>
      <c r="K272" s="13"/>
      <c r="L272" s="13"/>
      <c r="M272" s="13"/>
      <c r="N272" s="13"/>
      <c r="O272" s="13"/>
    </row>
    <row r="273" spans="1:15" ht="17.25" thickBot="1" thickTop="1">
      <c r="A273" s="103"/>
      <c r="B273" s="34" t="s">
        <v>36</v>
      </c>
      <c r="C273" s="49" t="s">
        <v>71</v>
      </c>
      <c r="D273" s="36" t="s">
        <v>72</v>
      </c>
      <c r="E273" s="36">
        <v>10</v>
      </c>
      <c r="F273" s="172"/>
      <c r="G273" s="164"/>
      <c r="H273" s="13"/>
      <c r="I273" s="13"/>
      <c r="J273" s="13"/>
      <c r="K273" s="13"/>
      <c r="L273" s="13"/>
      <c r="M273" s="13"/>
      <c r="N273" s="13"/>
      <c r="O273" s="13"/>
    </row>
    <row r="274" spans="1:15" ht="17.25" thickBot="1" thickTop="1">
      <c r="A274" s="103"/>
      <c r="B274" s="34" t="s">
        <v>11</v>
      </c>
      <c r="C274" s="49" t="s">
        <v>73</v>
      </c>
      <c r="D274" s="36" t="s">
        <v>72</v>
      </c>
      <c r="E274" s="36">
        <v>10</v>
      </c>
      <c r="F274" s="172"/>
      <c r="G274" s="164"/>
      <c r="H274" s="13"/>
      <c r="I274" s="13"/>
      <c r="J274" s="13"/>
      <c r="K274" s="13"/>
      <c r="L274" s="13"/>
      <c r="M274" s="13"/>
      <c r="N274" s="13"/>
      <c r="O274" s="13"/>
    </row>
    <row r="275" spans="1:15" ht="36" customHeight="1" thickBot="1" thickTop="1">
      <c r="A275" s="103"/>
      <c r="B275" s="34">
        <v>15</v>
      </c>
      <c r="C275" s="49" t="s">
        <v>74</v>
      </c>
      <c r="D275" s="36" t="s">
        <v>5</v>
      </c>
      <c r="E275" s="36">
        <v>60</v>
      </c>
      <c r="F275" s="172"/>
      <c r="G275" s="164"/>
      <c r="H275" s="13"/>
      <c r="I275" s="13"/>
      <c r="J275" s="13"/>
      <c r="K275" s="13"/>
      <c r="L275" s="13"/>
      <c r="M275" s="13"/>
      <c r="N275" s="13"/>
      <c r="O275" s="13"/>
    </row>
    <row r="276" spans="2:7" s="13" customFormat="1" ht="21.75" customHeight="1" thickBot="1" thickTop="1">
      <c r="B276" s="69">
        <v>16</v>
      </c>
      <c r="C276" s="76" t="s">
        <v>228</v>
      </c>
      <c r="D276" s="73"/>
      <c r="E276" s="73"/>
      <c r="F276" s="161"/>
      <c r="G276" s="162"/>
    </row>
    <row r="277" spans="1:15" ht="96" thickBot="1" thickTop="1">
      <c r="A277" s="103"/>
      <c r="B277" s="95"/>
      <c r="C277" s="49" t="s">
        <v>341</v>
      </c>
      <c r="D277" s="36" t="s">
        <v>2</v>
      </c>
      <c r="E277" s="36">
        <v>1</v>
      </c>
      <c r="F277" s="172"/>
      <c r="G277" s="164"/>
      <c r="H277" s="13"/>
      <c r="I277" s="13"/>
      <c r="J277" s="13"/>
      <c r="K277" s="13"/>
      <c r="L277" s="13"/>
      <c r="M277" s="13"/>
      <c r="N277" s="13"/>
      <c r="O277" s="13"/>
    </row>
    <row r="278" spans="2:7" s="13" customFormat="1" ht="21.75" customHeight="1" thickBot="1" thickTop="1">
      <c r="B278" s="69">
        <v>17</v>
      </c>
      <c r="C278" s="76" t="s">
        <v>229</v>
      </c>
      <c r="D278" s="73"/>
      <c r="E278" s="73"/>
      <c r="F278" s="161"/>
      <c r="G278" s="162"/>
    </row>
    <row r="279" spans="1:15" ht="64.5" thickBot="1" thickTop="1">
      <c r="A279" s="103"/>
      <c r="B279" s="34"/>
      <c r="C279" s="49" t="s">
        <v>75</v>
      </c>
      <c r="D279" s="36" t="s">
        <v>9</v>
      </c>
      <c r="E279" s="36">
        <v>1</v>
      </c>
      <c r="F279" s="172"/>
      <c r="G279" s="164"/>
      <c r="H279" s="13"/>
      <c r="I279" s="13"/>
      <c r="J279" s="13"/>
      <c r="K279" s="13"/>
      <c r="L279" s="13"/>
      <c r="M279" s="13"/>
      <c r="N279" s="13"/>
      <c r="O279" s="13"/>
    </row>
    <row r="280" spans="2:7" s="13" customFormat="1" ht="21.75" customHeight="1" thickBot="1" thickTop="1">
      <c r="B280" s="69">
        <v>18</v>
      </c>
      <c r="C280" s="76" t="s">
        <v>230</v>
      </c>
      <c r="D280" s="73"/>
      <c r="E280" s="73"/>
      <c r="F280" s="161"/>
      <c r="G280" s="162"/>
    </row>
    <row r="281" spans="1:43" ht="81.75" customHeight="1" thickBot="1" thickTop="1">
      <c r="A281" s="103"/>
      <c r="B281" s="34"/>
      <c r="C281" s="48" t="s">
        <v>231</v>
      </c>
      <c r="D281" s="36" t="s">
        <v>2</v>
      </c>
      <c r="E281" s="36">
        <v>1</v>
      </c>
      <c r="F281" s="172"/>
      <c r="G281" s="164"/>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row>
    <row r="282" spans="2:7" s="13" customFormat="1" ht="21.75" customHeight="1" thickTop="1">
      <c r="B282" s="80"/>
      <c r="C282" s="211" t="s">
        <v>232</v>
      </c>
      <c r="D282" s="211"/>
      <c r="E282" s="211"/>
      <c r="F282" s="212"/>
      <c r="G282" s="168">
        <f>SUM(G186:G281)</f>
        <v>0</v>
      </c>
    </row>
    <row r="283" spans="2:7" s="13" customFormat="1" ht="24.75" customHeight="1">
      <c r="B283" s="72" t="s">
        <v>233</v>
      </c>
      <c r="C283" s="157" t="s">
        <v>234</v>
      </c>
      <c r="D283" s="158"/>
      <c r="E283" s="158"/>
      <c r="F283" s="159"/>
      <c r="G283" s="160"/>
    </row>
    <row r="284" spans="2:7" s="13" customFormat="1" ht="21.75" customHeight="1" thickBot="1">
      <c r="B284" s="69">
        <v>1</v>
      </c>
      <c r="C284" s="76" t="s">
        <v>342</v>
      </c>
      <c r="D284" s="73"/>
      <c r="E284" s="73"/>
      <c r="F284" s="161"/>
      <c r="G284" s="162"/>
    </row>
    <row r="285" spans="1:43" ht="127.5" thickBot="1" thickTop="1">
      <c r="A285" s="103"/>
      <c r="B285" s="24"/>
      <c r="C285" s="56" t="s">
        <v>257</v>
      </c>
      <c r="D285" s="23"/>
      <c r="E285" s="25"/>
      <c r="F285" s="163"/>
      <c r="G285" s="164"/>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row>
    <row r="286" spans="1:43" ht="31.5" thickBot="1" thickTop="1">
      <c r="A286" s="103"/>
      <c r="B286" s="24" t="s">
        <v>235</v>
      </c>
      <c r="C286" s="57" t="s">
        <v>344</v>
      </c>
      <c r="D286" s="61" t="s">
        <v>9</v>
      </c>
      <c r="E286" s="25">
        <v>2</v>
      </c>
      <c r="F286" s="163"/>
      <c r="G286" s="164"/>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row>
    <row r="287" spans="1:43" ht="31.5" thickBot="1" thickTop="1">
      <c r="A287" s="103"/>
      <c r="B287" s="24" t="s">
        <v>236</v>
      </c>
      <c r="C287" s="57" t="s">
        <v>345</v>
      </c>
      <c r="D287" s="61" t="s">
        <v>9</v>
      </c>
      <c r="E287" s="11">
        <v>2</v>
      </c>
      <c r="F287" s="163"/>
      <c r="G287" s="164"/>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row>
    <row r="288" spans="1:43" ht="17.25" thickBot="1" thickTop="1">
      <c r="A288" s="103"/>
      <c r="B288" s="24">
        <v>2</v>
      </c>
      <c r="C288" s="76" t="s">
        <v>343</v>
      </c>
      <c r="D288" s="58"/>
      <c r="E288" s="11"/>
      <c r="F288" s="163"/>
      <c r="G288" s="164"/>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row>
    <row r="289" spans="1:43" ht="127.5" thickBot="1" thickTop="1">
      <c r="A289" s="103"/>
      <c r="B289" s="24"/>
      <c r="C289" s="56" t="s">
        <v>346</v>
      </c>
      <c r="D289" s="58"/>
      <c r="E289" s="11"/>
      <c r="F289" s="163"/>
      <c r="G289" s="164"/>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row>
    <row r="290" spans="1:43" ht="31.5" thickBot="1" thickTop="1">
      <c r="A290" s="103"/>
      <c r="B290" s="24" t="s">
        <v>235</v>
      </c>
      <c r="C290" s="57" t="s">
        <v>347</v>
      </c>
      <c r="D290" s="61" t="s">
        <v>9</v>
      </c>
      <c r="E290" s="25">
        <v>2</v>
      </c>
      <c r="F290" s="163"/>
      <c r="G290" s="164"/>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row>
    <row r="291" spans="2:7" s="13" customFormat="1" ht="21.75" customHeight="1" thickBot="1" thickTop="1">
      <c r="B291" s="69">
        <v>2</v>
      </c>
      <c r="C291" s="76" t="s">
        <v>237</v>
      </c>
      <c r="D291" s="73"/>
      <c r="E291" s="73"/>
      <c r="F291" s="161"/>
      <c r="G291" s="162"/>
    </row>
    <row r="292" spans="1:43" ht="96" thickBot="1" thickTop="1">
      <c r="A292" s="103"/>
      <c r="B292" s="24"/>
      <c r="C292" s="59" t="s">
        <v>99</v>
      </c>
      <c r="D292" s="18" t="s">
        <v>31</v>
      </c>
      <c r="E292" s="25">
        <v>100</v>
      </c>
      <c r="F292" s="163"/>
      <c r="G292" s="164"/>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row>
    <row r="293" spans="2:7" s="13" customFormat="1" ht="21.75" customHeight="1" thickBot="1" thickTop="1">
      <c r="B293" s="69">
        <v>3</v>
      </c>
      <c r="C293" s="76" t="s">
        <v>240</v>
      </c>
      <c r="D293" s="73"/>
      <c r="E293" s="73"/>
      <c r="F293" s="161"/>
      <c r="G293" s="162"/>
    </row>
    <row r="294" spans="1:43" ht="80.25" thickBot="1" thickTop="1">
      <c r="A294" s="103"/>
      <c r="B294" s="45"/>
      <c r="C294" s="59" t="s">
        <v>238</v>
      </c>
      <c r="D294" s="60"/>
      <c r="E294" s="25"/>
      <c r="F294" s="163"/>
      <c r="G294" s="164"/>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row>
    <row r="295" spans="1:43" ht="17.25" thickBot="1" thickTop="1">
      <c r="A295" s="103"/>
      <c r="B295" s="96"/>
      <c r="C295" s="59" t="s">
        <v>239</v>
      </c>
      <c r="D295" s="61" t="s">
        <v>31</v>
      </c>
      <c r="E295" s="25">
        <v>150</v>
      </c>
      <c r="F295" s="164"/>
      <c r="G295" s="164"/>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row>
    <row r="296" spans="2:7" s="13" customFormat="1" ht="21.75" customHeight="1" thickBot="1" thickTop="1">
      <c r="B296" s="69">
        <v>4</v>
      </c>
      <c r="C296" s="76" t="s">
        <v>241</v>
      </c>
      <c r="D296" s="73"/>
      <c r="E296" s="73"/>
      <c r="F296" s="161"/>
      <c r="G296" s="164"/>
    </row>
    <row r="297" spans="1:43" ht="48.75" thickBot="1" thickTop="1">
      <c r="A297" s="103"/>
      <c r="B297" s="24"/>
      <c r="C297" s="59" t="s">
        <v>30</v>
      </c>
      <c r="D297" s="61" t="s">
        <v>1</v>
      </c>
      <c r="E297" s="25">
        <v>6</v>
      </c>
      <c r="F297" s="164"/>
      <c r="G297" s="164"/>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row>
    <row r="298" spans="1:43" ht="17.25" thickBot="1" thickTop="1">
      <c r="A298" s="103"/>
      <c r="B298" s="80"/>
      <c r="C298" s="211" t="s">
        <v>242</v>
      </c>
      <c r="D298" s="211" t="s">
        <v>32</v>
      </c>
      <c r="E298" s="211"/>
      <c r="F298" s="212"/>
      <c r="G298" s="168">
        <f>SUM(G284:G297)</f>
        <v>0</v>
      </c>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row>
    <row r="299" spans="1:43" ht="16.5" thickBot="1" thickTop="1">
      <c r="A299" s="103"/>
      <c r="B299" s="105"/>
      <c r="C299" s="7"/>
      <c r="D299" s="2"/>
      <c r="E299" s="2"/>
      <c r="F299" s="133"/>
      <c r="G299" s="17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row>
    <row r="300" spans="1:43" ht="16.5" thickBot="1" thickTop="1">
      <c r="A300" s="103"/>
      <c r="B300" s="105"/>
      <c r="C300" s="7"/>
      <c r="D300" s="2"/>
      <c r="E300" s="2"/>
      <c r="F300" s="231"/>
      <c r="G300" s="232"/>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row>
    <row r="301" spans="1:43" ht="17.25" thickBot="1" thickTop="1">
      <c r="A301" s="103"/>
      <c r="B301" s="105"/>
      <c r="C301" s="6"/>
      <c r="D301" s="2"/>
      <c r="E301" s="2"/>
      <c r="F301" s="233"/>
      <c r="G301" s="234"/>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row>
    <row r="302" spans="1:43" ht="33" thickBot="1" thickTop="1">
      <c r="A302" s="103"/>
      <c r="B302" s="105"/>
      <c r="C302" s="6" t="s">
        <v>243</v>
      </c>
      <c r="D302" s="2"/>
      <c r="E302" s="2"/>
      <c r="F302" s="235"/>
      <c r="G302" s="236"/>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row>
    <row r="303" spans="1:43" ht="16.5" thickBot="1" thickTop="1">
      <c r="A303" s="103"/>
      <c r="B303" s="105"/>
      <c r="C303" s="8"/>
      <c r="D303" s="2"/>
      <c r="E303" s="2"/>
      <c r="F303" s="237"/>
      <c r="G303" s="238"/>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row>
    <row r="304" spans="1:43" ht="16.5" thickBot="1" thickTop="1">
      <c r="A304" s="103"/>
      <c r="B304" s="105"/>
      <c r="C304" s="7"/>
      <c r="D304" s="2"/>
      <c r="E304" s="2"/>
      <c r="F304" s="133"/>
      <c r="G304" s="17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row>
    <row r="305" spans="1:43" ht="16.5" thickBot="1" thickTop="1">
      <c r="A305" s="103"/>
      <c r="B305" s="105"/>
      <c r="C305" s="7"/>
      <c r="D305" s="2"/>
      <c r="E305" s="2"/>
      <c r="F305" s="133"/>
      <c r="G305" s="17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row>
    <row r="306" spans="1:43" ht="16.5" thickBot="1" thickTop="1">
      <c r="A306" s="103"/>
      <c r="B306" s="105"/>
      <c r="C306" s="7"/>
      <c r="D306" s="2"/>
      <c r="E306" s="2"/>
      <c r="F306" s="133"/>
      <c r="G306" s="17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row>
    <row r="307" spans="1:43" ht="16.5" thickBot="1" thickTop="1">
      <c r="A307" s="103"/>
      <c r="B307" s="105"/>
      <c r="C307" s="7"/>
      <c r="D307" s="2"/>
      <c r="E307" s="2"/>
      <c r="F307" s="133"/>
      <c r="G307" s="17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row>
    <row r="308" spans="1:43" ht="16.5" thickBot="1" thickTop="1">
      <c r="A308" s="103"/>
      <c r="B308" s="106"/>
      <c r="C308" s="107"/>
      <c r="D308" s="108"/>
      <c r="E308" s="108"/>
      <c r="F308" s="174"/>
      <c r="G308" s="175"/>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row>
    <row r="309" spans="2:43" ht="16.5" thickBot="1" thickTop="1">
      <c r="B309" s="7"/>
      <c r="C309" s="7"/>
      <c r="D309" s="2"/>
      <c r="E309" s="2"/>
      <c r="F309" s="133"/>
      <c r="G309" s="115"/>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row>
    <row r="310" spans="2:43" ht="16.5" thickBot="1" thickTop="1">
      <c r="B310" s="7"/>
      <c r="C310" s="7"/>
      <c r="D310" s="2"/>
      <c r="E310" s="2"/>
      <c r="F310" s="133"/>
      <c r="G310" s="115"/>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row>
    <row r="311" spans="2:43" ht="16.5" thickBot="1" thickTop="1">
      <c r="B311" s="7"/>
      <c r="C311" s="7"/>
      <c r="D311" s="2"/>
      <c r="E311" s="2"/>
      <c r="F311" s="133"/>
      <c r="G311" s="115"/>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row>
    <row r="312" spans="2:43" ht="16.5" thickBot="1" thickTop="1">
      <c r="B312" s="7"/>
      <c r="C312" s="7"/>
      <c r="D312" s="2"/>
      <c r="E312" s="2"/>
      <c r="F312" s="133"/>
      <c r="G312" s="115"/>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row>
    <row r="313" spans="2:43" ht="16.5" thickBot="1" thickTop="1">
      <c r="B313" s="7"/>
      <c r="C313" s="7"/>
      <c r="D313" s="2"/>
      <c r="E313" s="2"/>
      <c r="F313" s="133"/>
      <c r="G313" s="115"/>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row>
    <row r="314" spans="2:43" ht="16.5" thickBot="1" thickTop="1">
      <c r="B314" s="7"/>
      <c r="C314" s="7"/>
      <c r="D314" s="2"/>
      <c r="E314" s="2"/>
      <c r="F314" s="133"/>
      <c r="G314" s="115"/>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row>
    <row r="315" spans="2:43" ht="16.5" thickBot="1" thickTop="1">
      <c r="B315" s="7"/>
      <c r="C315" s="7"/>
      <c r="D315" s="2"/>
      <c r="E315" s="2"/>
      <c r="F315" s="133"/>
      <c r="G315" s="115"/>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row>
    <row r="316" spans="2:43" ht="16.5" thickBot="1" thickTop="1">
      <c r="B316" s="7"/>
      <c r="C316" s="7"/>
      <c r="D316" s="2"/>
      <c r="E316" s="2"/>
      <c r="F316" s="133"/>
      <c r="G316" s="115"/>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row>
    <row r="317" spans="2:43" ht="16.5" thickBot="1" thickTop="1">
      <c r="B317" s="7"/>
      <c r="C317" s="7"/>
      <c r="D317" s="2"/>
      <c r="E317" s="2"/>
      <c r="F317" s="133"/>
      <c r="G317" s="115"/>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row>
    <row r="318" spans="2:43" ht="16.5" thickBot="1" thickTop="1">
      <c r="B318" s="7"/>
      <c r="C318" s="7"/>
      <c r="D318" s="2"/>
      <c r="E318" s="2"/>
      <c r="F318" s="133"/>
      <c r="G318" s="115"/>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row>
    <row r="319" spans="2:43" ht="16.5" thickBot="1" thickTop="1">
      <c r="B319" s="7"/>
      <c r="C319" s="7"/>
      <c r="D319" s="2"/>
      <c r="E319" s="2"/>
      <c r="F319" s="133"/>
      <c r="G319" s="115"/>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row>
    <row r="320" spans="2:43" ht="16.5" thickBot="1" thickTop="1">
      <c r="B320" s="7"/>
      <c r="C320" s="7"/>
      <c r="D320" s="2"/>
      <c r="E320" s="2"/>
      <c r="F320" s="133"/>
      <c r="G320" s="115"/>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row>
    <row r="321" spans="2:43" ht="16.5" thickBot="1" thickTop="1">
      <c r="B321" s="7"/>
      <c r="C321" s="7"/>
      <c r="D321" s="2"/>
      <c r="E321" s="2"/>
      <c r="F321" s="133"/>
      <c r="G321" s="115"/>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row>
    <row r="322" spans="2:43" ht="16.5" thickBot="1" thickTop="1">
      <c r="B322" s="7"/>
      <c r="C322" s="7"/>
      <c r="D322" s="2"/>
      <c r="E322" s="2"/>
      <c r="F322" s="133"/>
      <c r="G322" s="115"/>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row>
    <row r="323" spans="2:43" ht="16.5" thickBot="1" thickTop="1">
      <c r="B323" s="7"/>
      <c r="C323" s="7"/>
      <c r="D323" s="2"/>
      <c r="E323" s="2"/>
      <c r="F323" s="133"/>
      <c r="G323" s="115"/>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row>
    <row r="324" spans="2:43" ht="16.5" thickBot="1" thickTop="1">
      <c r="B324" s="7"/>
      <c r="C324" s="7"/>
      <c r="D324" s="2"/>
      <c r="E324" s="2"/>
      <c r="F324" s="133"/>
      <c r="G324" s="115"/>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row>
    <row r="325" spans="2:43" ht="16.5" thickBot="1" thickTop="1">
      <c r="B325" s="7"/>
      <c r="C325" s="7"/>
      <c r="D325" s="2"/>
      <c r="E325" s="2"/>
      <c r="F325" s="133"/>
      <c r="G325" s="115"/>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row>
    <row r="326" spans="2:43" ht="16.5" thickBot="1" thickTop="1">
      <c r="B326" s="7"/>
      <c r="C326" s="7"/>
      <c r="D326" s="2"/>
      <c r="E326" s="2"/>
      <c r="F326" s="133"/>
      <c r="G326" s="115"/>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row>
    <row r="327" spans="2:43" ht="16.5" thickBot="1" thickTop="1">
      <c r="B327" s="7"/>
      <c r="C327" s="7"/>
      <c r="D327" s="2"/>
      <c r="E327" s="2"/>
      <c r="F327" s="133"/>
      <c r="G327" s="115"/>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row>
    <row r="328" spans="2:43" ht="16.5" thickBot="1" thickTop="1">
      <c r="B328" s="7"/>
      <c r="C328" s="7"/>
      <c r="D328" s="2"/>
      <c r="E328" s="2"/>
      <c r="F328" s="133"/>
      <c r="G328" s="115"/>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row>
    <row r="329" spans="2:43" ht="16.5" thickBot="1" thickTop="1">
      <c r="B329" s="7"/>
      <c r="C329" s="7"/>
      <c r="D329" s="2"/>
      <c r="E329" s="2"/>
      <c r="F329" s="133"/>
      <c r="G329" s="115"/>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row>
    <row r="330" spans="2:43" ht="16.5" thickBot="1" thickTop="1">
      <c r="B330" s="7"/>
      <c r="C330" s="7"/>
      <c r="D330" s="2"/>
      <c r="E330" s="2"/>
      <c r="F330" s="133"/>
      <c r="G330" s="115"/>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row>
    <row r="331" spans="2:43" ht="16.5" thickBot="1" thickTop="1">
      <c r="B331" s="7"/>
      <c r="C331" s="7"/>
      <c r="D331" s="2"/>
      <c r="E331" s="2"/>
      <c r="F331" s="133"/>
      <c r="G331" s="115"/>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row>
    <row r="332" spans="2:43" ht="16.5" thickBot="1" thickTop="1">
      <c r="B332" s="7"/>
      <c r="C332" s="7"/>
      <c r="D332" s="2"/>
      <c r="E332" s="2"/>
      <c r="F332" s="133"/>
      <c r="G332" s="115"/>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row>
    <row r="333" spans="2:43" ht="16.5" thickBot="1" thickTop="1">
      <c r="B333" s="7"/>
      <c r="C333" s="7"/>
      <c r="D333" s="2"/>
      <c r="E333" s="2"/>
      <c r="F333" s="133"/>
      <c r="G333" s="115"/>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row>
    <row r="334" spans="2:43" ht="16.5" thickBot="1" thickTop="1">
      <c r="B334" s="7"/>
      <c r="C334" s="7"/>
      <c r="D334" s="2"/>
      <c r="E334" s="2"/>
      <c r="F334" s="133"/>
      <c r="G334" s="115"/>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row>
    <row r="335" spans="2:43" ht="16.5" thickBot="1" thickTop="1">
      <c r="B335" s="7"/>
      <c r="C335" s="7"/>
      <c r="D335" s="2"/>
      <c r="E335" s="2"/>
      <c r="F335" s="133"/>
      <c r="G335" s="115"/>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row>
    <row r="336" spans="2:43" ht="16.5" thickBot="1" thickTop="1">
      <c r="B336" s="7"/>
      <c r="C336" s="7"/>
      <c r="D336" s="2"/>
      <c r="E336" s="2"/>
      <c r="F336" s="133"/>
      <c r="G336" s="115"/>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row>
    <row r="337" spans="2:43" ht="16.5" thickBot="1" thickTop="1">
      <c r="B337" s="7"/>
      <c r="C337" s="7"/>
      <c r="D337" s="2"/>
      <c r="E337" s="2"/>
      <c r="F337" s="133"/>
      <c r="G337" s="115"/>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row>
    <row r="338" spans="2:43" ht="16.5" thickBot="1" thickTop="1">
      <c r="B338" s="9"/>
      <c r="C338" s="9"/>
      <c r="D338" s="5"/>
      <c r="E338" s="5"/>
      <c r="F338" s="176"/>
      <c r="G338" s="131"/>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row>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sheetData>
  <sheetProtection/>
  <mergeCells count="30">
    <mergeCell ref="C282:F282"/>
    <mergeCell ref="C298:F298"/>
    <mergeCell ref="F300:G300"/>
    <mergeCell ref="F301:G301"/>
    <mergeCell ref="F302:G302"/>
    <mergeCell ref="F303:G303"/>
    <mergeCell ref="G243:G254"/>
    <mergeCell ref="B257:B262"/>
    <mergeCell ref="B263:B267"/>
    <mergeCell ref="D257:D267"/>
    <mergeCell ref="E257:E267"/>
    <mergeCell ref="G257:G267"/>
    <mergeCell ref="F257:F267"/>
    <mergeCell ref="B220:B224"/>
    <mergeCell ref="D220:D224"/>
    <mergeCell ref="E220:E224"/>
    <mergeCell ref="F220:F224"/>
    <mergeCell ref="D243:D254"/>
    <mergeCell ref="E243:E254"/>
    <mergeCell ref="F243:F254"/>
    <mergeCell ref="G220:G224"/>
    <mergeCell ref="C135:F135"/>
    <mergeCell ref="C148:F148"/>
    <mergeCell ref="C184:F184"/>
    <mergeCell ref="C2:F2"/>
    <mergeCell ref="C3:F3"/>
    <mergeCell ref="C4:F4"/>
    <mergeCell ref="C74:F74"/>
    <mergeCell ref="C77:G77"/>
    <mergeCell ref="C117:F117"/>
  </mergeCells>
  <printOptions horizontalCentered="1"/>
  <pageMargins left="0.97" right="0.29" top="0.75" bottom="0.25" header="0.34" footer="0.58"/>
  <pageSetup horizontalDpi="300" verticalDpi="300" orientation="portrait" paperSize="9" scale="59" r:id="rId1"/>
  <headerFooter alignWithMargins="0">
    <oddHeader>&amp;CPage &amp;P</oddHeader>
  </headerFooter>
  <rowBreaks count="12" manualBreakCount="12">
    <brk id="23" min="1" max="6" man="1"/>
    <brk id="44" min="1" max="6" man="1"/>
    <brk id="60" min="1" max="6" man="1"/>
    <brk id="74" min="1" max="6" man="1"/>
    <brk id="83" max="255" man="1"/>
    <brk id="92" max="255" man="1"/>
    <brk id="103" min="1" max="6" man="1"/>
    <brk id="118" max="255" man="1"/>
    <brk id="135" min="1" max="6" man="1"/>
    <brk id="164" min="1" max="6" man="1"/>
    <brk id="184" max="255" man="1"/>
    <brk id="224" min="1" max="6" man="1"/>
  </rowBreaks>
</worksheet>
</file>

<file path=xl/worksheets/sheet3.xml><?xml version="1.0" encoding="utf-8"?>
<worksheet xmlns="http://schemas.openxmlformats.org/spreadsheetml/2006/main" xmlns:r="http://schemas.openxmlformats.org/officeDocument/2006/relationships">
  <dimension ref="A1:E24"/>
  <sheetViews>
    <sheetView view="pageBreakPreview" zoomScale="90" zoomScaleSheetLayoutView="90" zoomScalePageLayoutView="0" workbookViewId="0" topLeftCell="A1">
      <selection activeCell="B10" sqref="B10"/>
    </sheetView>
  </sheetViews>
  <sheetFormatPr defaultColWidth="9.00390625" defaultRowHeight="15.75"/>
  <cols>
    <col min="2" max="2" width="49.75390625" style="0" customWidth="1"/>
  </cols>
  <sheetData>
    <row r="1" spans="1:5" s="179" customFormat="1" ht="15.75">
      <c r="A1" s="239" t="s">
        <v>258</v>
      </c>
      <c r="B1" s="213"/>
      <c r="C1" s="213"/>
      <c r="D1" s="213"/>
      <c r="E1" s="240"/>
    </row>
    <row r="2" spans="1:5" s="179" customFormat="1" ht="15.75">
      <c r="A2" s="241" t="s">
        <v>255</v>
      </c>
      <c r="B2" s="214"/>
      <c r="C2" s="214"/>
      <c r="D2" s="214"/>
      <c r="E2" s="242"/>
    </row>
    <row r="3" spans="1:5" s="179" customFormat="1" ht="15.75">
      <c r="A3" s="243" t="s">
        <v>122</v>
      </c>
      <c r="B3" s="244"/>
      <c r="C3" s="244"/>
      <c r="D3" s="244"/>
      <c r="E3" s="245"/>
    </row>
    <row r="4" s="185" customFormat="1" ht="26.25" customHeight="1">
      <c r="B4" s="186" t="s">
        <v>348</v>
      </c>
    </row>
    <row r="5" spans="1:4" s="179" customFormat="1" ht="31.5">
      <c r="A5" s="188">
        <v>1</v>
      </c>
      <c r="B5" s="22" t="s">
        <v>28</v>
      </c>
      <c r="C5" s="18" t="s">
        <v>4</v>
      </c>
      <c r="D5" s="18">
        <v>1</v>
      </c>
    </row>
    <row r="6" spans="1:4" s="179" customFormat="1" ht="63">
      <c r="A6" s="188">
        <v>2</v>
      </c>
      <c r="B6" s="22" t="s">
        <v>29</v>
      </c>
      <c r="C6" s="18" t="s">
        <v>4</v>
      </c>
      <c r="D6" s="18">
        <v>1</v>
      </c>
    </row>
    <row r="7" spans="1:4" s="179" customFormat="1" ht="15.75">
      <c r="A7" s="188">
        <v>3</v>
      </c>
      <c r="B7" s="181" t="s">
        <v>288</v>
      </c>
      <c r="C7" s="18"/>
      <c r="D7" s="25"/>
    </row>
    <row r="8" spans="1:4" s="179" customFormat="1" ht="31.5">
      <c r="A8" s="188"/>
      <c r="B8" s="180" t="s">
        <v>287</v>
      </c>
      <c r="C8" s="188" t="s">
        <v>4</v>
      </c>
      <c r="D8" s="188">
        <v>1</v>
      </c>
    </row>
    <row r="9" spans="1:4" s="179" customFormat="1" ht="15.75">
      <c r="A9" s="188">
        <v>4</v>
      </c>
      <c r="B9" s="76" t="s">
        <v>290</v>
      </c>
      <c r="C9" s="188"/>
      <c r="D9" s="188"/>
    </row>
    <row r="10" spans="1:4" s="179" customFormat="1" ht="126">
      <c r="A10" s="199"/>
      <c r="B10" s="37" t="s">
        <v>349</v>
      </c>
      <c r="C10" s="188" t="s">
        <v>4</v>
      </c>
      <c r="D10" s="188">
        <v>1</v>
      </c>
    </row>
    <row r="11" spans="1:4" s="179" customFormat="1" ht="15.75">
      <c r="A11" s="188">
        <v>5</v>
      </c>
      <c r="B11" s="76" t="s">
        <v>185</v>
      </c>
      <c r="C11" s="188"/>
      <c r="D11" s="188"/>
    </row>
    <row r="12" spans="1:4" s="179" customFormat="1" ht="110.25">
      <c r="A12" s="199"/>
      <c r="B12" s="22" t="s">
        <v>350</v>
      </c>
      <c r="C12" s="188" t="s">
        <v>2</v>
      </c>
      <c r="D12" s="188">
        <v>1</v>
      </c>
    </row>
    <row r="13" spans="1:4" s="179" customFormat="1" ht="15.75">
      <c r="A13" s="188">
        <v>6</v>
      </c>
      <c r="B13" s="76" t="s">
        <v>189</v>
      </c>
      <c r="C13" s="188"/>
      <c r="D13" s="188"/>
    </row>
    <row r="14" spans="1:4" s="179" customFormat="1" ht="157.5">
      <c r="A14" s="199"/>
      <c r="B14" s="40" t="s">
        <v>22</v>
      </c>
      <c r="C14" s="188" t="s">
        <v>4</v>
      </c>
      <c r="D14" s="188">
        <v>1</v>
      </c>
    </row>
    <row r="15" spans="1:4" s="179" customFormat="1" ht="15.75">
      <c r="A15" s="188">
        <v>7</v>
      </c>
      <c r="B15" s="76" t="s">
        <v>228</v>
      </c>
      <c r="C15" s="188"/>
      <c r="D15" s="188"/>
    </row>
    <row r="16" spans="1:4" s="179" customFormat="1" ht="94.5">
      <c r="A16" s="18" t="s">
        <v>36</v>
      </c>
      <c r="B16" s="187" t="s">
        <v>351</v>
      </c>
      <c r="C16" s="188" t="s">
        <v>2</v>
      </c>
      <c r="D16" s="188">
        <v>1</v>
      </c>
    </row>
    <row r="17" spans="1:4" s="179" customFormat="1" ht="31.5">
      <c r="A17" s="18" t="s">
        <v>11</v>
      </c>
      <c r="B17" s="187" t="s">
        <v>352</v>
      </c>
      <c r="C17" s="188" t="s">
        <v>2</v>
      </c>
      <c r="D17" s="188">
        <v>1</v>
      </c>
    </row>
    <row r="18" spans="1:4" s="179" customFormat="1" ht="15.75">
      <c r="A18" s="188">
        <v>8</v>
      </c>
      <c r="B18" s="184" t="s">
        <v>353</v>
      </c>
      <c r="C18" s="188" t="s">
        <v>2</v>
      </c>
      <c r="D18" s="188">
        <v>1</v>
      </c>
    </row>
    <row r="19" spans="1:4" s="179" customFormat="1" ht="15.75">
      <c r="A19" s="188">
        <v>9</v>
      </c>
      <c r="B19" s="184" t="s">
        <v>355</v>
      </c>
      <c r="C19" s="188" t="s">
        <v>2</v>
      </c>
      <c r="D19" s="188">
        <v>1</v>
      </c>
    </row>
    <row r="20" spans="1:4" s="179" customFormat="1" ht="15.75">
      <c r="A20" s="188">
        <v>10</v>
      </c>
      <c r="B20" s="184" t="s">
        <v>354</v>
      </c>
      <c r="C20" s="188" t="s">
        <v>2</v>
      </c>
      <c r="D20" s="188">
        <v>1</v>
      </c>
    </row>
    <row r="21" spans="1:2" s="179" customFormat="1" ht="15.75">
      <c r="A21" s="198">
        <v>11</v>
      </c>
      <c r="B21" s="185" t="s">
        <v>359</v>
      </c>
    </row>
    <row r="22" spans="1:4" s="179" customFormat="1" ht="33" customHeight="1">
      <c r="A22" s="199"/>
      <c r="B22" s="180" t="s">
        <v>360</v>
      </c>
      <c r="C22" s="18" t="s">
        <v>363</v>
      </c>
      <c r="D22" s="188">
        <v>1</v>
      </c>
    </row>
    <row r="23" spans="1:4" s="179" customFormat="1" ht="15.75">
      <c r="A23" s="198">
        <v>12</v>
      </c>
      <c r="B23" s="185" t="s">
        <v>361</v>
      </c>
      <c r="C23" s="188"/>
      <c r="D23" s="188"/>
    </row>
    <row r="24" spans="1:4" s="179" customFormat="1" ht="31.5">
      <c r="A24" s="199"/>
      <c r="B24" s="187" t="s">
        <v>362</v>
      </c>
      <c r="C24" s="18" t="s">
        <v>363</v>
      </c>
      <c r="D24" s="188">
        <v>1</v>
      </c>
    </row>
    <row r="25" s="179" customFormat="1" ht="15.75"/>
    <row r="26" s="179" customFormat="1" ht="15.75"/>
    <row r="27" s="179" customFormat="1" ht="15.75"/>
    <row r="28" s="179" customFormat="1" ht="15.75"/>
    <row r="29" s="179" customFormat="1" ht="15.75"/>
    <row r="30" s="179" customFormat="1" ht="15.75"/>
    <row r="31" s="179" customFormat="1" ht="15.75"/>
    <row r="32" s="179" customFormat="1" ht="15.75"/>
    <row r="33" s="179" customFormat="1" ht="15.75"/>
    <row r="34" s="179" customFormat="1" ht="15.75"/>
    <row r="35" s="179" customFormat="1" ht="15.75"/>
    <row r="36" s="179" customFormat="1" ht="15.75"/>
    <row r="37" s="179" customFormat="1" ht="15.75"/>
    <row r="38" s="179" customFormat="1" ht="15.75"/>
    <row r="39" s="179" customFormat="1" ht="15.75"/>
    <row r="40" s="179" customFormat="1" ht="15.75"/>
    <row r="41" s="179" customFormat="1" ht="15.75"/>
    <row r="42" s="179" customFormat="1" ht="15.75"/>
    <row r="43" s="179" customFormat="1" ht="15.75"/>
    <row r="44" s="179" customFormat="1" ht="15.75"/>
    <row r="45" s="179" customFormat="1" ht="15.75"/>
    <row r="46" s="179" customFormat="1" ht="15.75"/>
    <row r="47" s="179" customFormat="1" ht="15.75"/>
    <row r="48" s="179" customFormat="1" ht="15.75"/>
    <row r="49" s="179" customFormat="1" ht="15.75"/>
    <row r="50" s="179" customFormat="1" ht="15.75"/>
    <row r="51" s="179" customFormat="1" ht="15.75"/>
    <row r="52" s="179" customFormat="1" ht="15.75"/>
    <row r="53" s="179" customFormat="1" ht="15.75"/>
    <row r="54" s="179" customFormat="1" ht="15.75"/>
    <row r="55" s="179" customFormat="1" ht="15.75"/>
    <row r="56" s="179" customFormat="1" ht="15.75"/>
    <row r="57" s="179" customFormat="1" ht="15.75"/>
    <row r="58" s="179" customFormat="1" ht="15.75"/>
    <row r="59" s="179" customFormat="1" ht="15.75"/>
    <row r="60" s="179" customFormat="1" ht="15.75"/>
    <row r="61" s="179" customFormat="1" ht="15.75"/>
    <row r="62" s="179" customFormat="1" ht="15.75"/>
    <row r="63" s="179" customFormat="1" ht="15.75"/>
    <row r="64" s="179" customFormat="1" ht="15.75"/>
    <row r="65" s="179" customFormat="1" ht="15.75"/>
    <row r="66" s="179" customFormat="1" ht="15.75"/>
    <row r="67" s="179" customFormat="1" ht="15.75"/>
    <row r="68" s="179" customFormat="1" ht="15.75"/>
    <row r="69" s="179" customFormat="1" ht="15.75"/>
    <row r="70" s="179" customFormat="1" ht="15.75"/>
    <row r="71" s="179" customFormat="1" ht="15.75"/>
    <row r="72" s="179" customFormat="1" ht="15.75"/>
    <row r="73" s="179" customFormat="1" ht="15.75"/>
    <row r="74" s="179" customFormat="1" ht="15.75"/>
    <row r="75" s="179" customFormat="1" ht="15.75"/>
    <row r="76" s="179" customFormat="1" ht="15.75"/>
    <row r="77" s="179" customFormat="1" ht="15.75"/>
    <row r="78" s="179" customFormat="1" ht="15.75"/>
    <row r="79" s="179" customFormat="1" ht="15.75"/>
    <row r="80" s="179" customFormat="1" ht="15.75"/>
    <row r="81" s="179" customFormat="1" ht="15.75"/>
    <row r="82" s="179" customFormat="1" ht="15.75"/>
    <row r="83" s="179" customFormat="1" ht="15.75"/>
    <row r="84" s="179" customFormat="1" ht="15.75"/>
    <row r="85" s="179" customFormat="1" ht="15.75"/>
    <row r="86" s="179" customFormat="1" ht="15.75"/>
    <row r="87" s="179" customFormat="1" ht="15.75"/>
    <row r="88" s="179" customFormat="1" ht="15.75"/>
    <row r="89" s="179" customFormat="1" ht="15.75"/>
    <row r="90" s="179" customFormat="1" ht="15.75"/>
    <row r="91" s="179" customFormat="1" ht="15.75"/>
    <row r="92" s="179" customFormat="1" ht="15.75"/>
    <row r="93" s="179" customFormat="1" ht="15.75"/>
    <row r="94" s="179" customFormat="1" ht="15.75"/>
    <row r="95" s="179" customFormat="1" ht="15.75"/>
    <row r="96" s="179" customFormat="1" ht="15.75"/>
    <row r="97" s="179" customFormat="1" ht="15.75"/>
    <row r="98" s="179" customFormat="1" ht="15.75"/>
    <row r="99" s="179" customFormat="1" ht="15.75"/>
    <row r="100" s="179" customFormat="1" ht="15.75"/>
    <row r="101" s="179" customFormat="1" ht="15.75"/>
    <row r="102" s="179" customFormat="1" ht="15.75"/>
    <row r="103" s="179" customFormat="1" ht="15.75"/>
    <row r="104" s="179" customFormat="1" ht="15.75"/>
    <row r="105" s="179" customFormat="1" ht="15.75"/>
    <row r="106" s="179" customFormat="1" ht="15.75"/>
    <row r="107" s="179" customFormat="1" ht="15.75"/>
    <row r="108" s="179" customFormat="1" ht="15.75"/>
  </sheetData>
  <sheetProtection/>
  <mergeCells count="3">
    <mergeCell ref="A1:E1"/>
    <mergeCell ref="A2:E2"/>
    <mergeCell ref="A3:E3"/>
  </mergeCells>
  <printOptions/>
  <pageMargins left="0.7" right="0.7" top="0.75" bottom="0.75" header="0.3" footer="0.3"/>
  <pageSetup horizontalDpi="600" verticalDpi="600" orientation="portrait" scale="99"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Younis Bhatti</dc:creator>
  <cp:keywords/>
  <dc:description/>
  <cp:lastModifiedBy>Muhammad Anwar Khan</cp:lastModifiedBy>
  <cp:lastPrinted>2019-01-09T06:20:22Z</cp:lastPrinted>
  <dcterms:created xsi:type="dcterms:W3CDTF">1998-09-23T10:22:19Z</dcterms:created>
  <dcterms:modified xsi:type="dcterms:W3CDTF">2019-12-27T05:48:44Z</dcterms:modified>
  <cp:category/>
  <cp:version/>
  <cp:contentType/>
  <cp:contentStatus/>
</cp:coreProperties>
</file>